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Questa_cartella_di_lavoro" defaultThemeVersion="124226"/>
  <xr:revisionPtr revIDLastSave="0" documentId="13_ncr:1_{BE48DD4F-87C9-4B35-9139-DFF9006687F3}" xr6:coauthVersionLast="47" xr6:coauthVersionMax="47" xr10:uidLastSave="{00000000-0000-0000-0000-000000000000}"/>
  <bookViews>
    <workbookView xWindow="-108" yWindow="-108" windowWidth="23256" windowHeight="12576" tabRatio="763" xr2:uid="{00000000-000D-0000-FFFF-FFFF00000000}"/>
  </bookViews>
  <sheets>
    <sheet name="Lotto 1" sheetId="66" r:id="rId1"/>
    <sheet name="Lotto 2" sheetId="67" r:id="rId2"/>
    <sheet name="Lotto 3" sheetId="68" r:id="rId3"/>
    <sheet name="Lotto 4" sheetId="69" r:id="rId4"/>
    <sheet name="Lotto 5" sheetId="70" r:id="rId5"/>
    <sheet name="Lotto 6" sheetId="71" r:id="rId6"/>
    <sheet name="Lotto 7" sheetId="72" r:id="rId7"/>
    <sheet name="Lotto 8" sheetId="73" r:id="rId8"/>
    <sheet name="Lotto 9" sheetId="74" r:id="rId9"/>
    <sheet name="Lotto 10" sheetId="75" r:id="rId10"/>
    <sheet name="Lotto 11" sheetId="77" r:id="rId11"/>
  </sheets>
  <externalReferences>
    <externalReference r:id="rId12"/>
    <externalReference r:id="rId13"/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77" l="1"/>
  <c r="B10" i="77"/>
  <c r="B11" i="77"/>
  <c r="B12" i="77"/>
  <c r="B13" i="77"/>
  <c r="B14" i="77"/>
  <c r="B15" i="77"/>
  <c r="B16" i="77"/>
  <c r="B17" i="77"/>
  <c r="B18" i="77"/>
  <c r="B19" i="77"/>
  <c r="B20" i="77"/>
  <c r="B21" i="77"/>
  <c r="B22" i="77"/>
  <c r="B23" i="77"/>
  <c r="B24" i="77"/>
  <c r="B25" i="77"/>
  <c r="B26" i="77"/>
  <c r="B27" i="77"/>
  <c r="B28" i="77"/>
  <c r="B29" i="77"/>
  <c r="B30" i="77"/>
  <c r="B31" i="77"/>
  <c r="B32" i="77"/>
  <c r="B33" i="77"/>
  <c r="C34" i="77"/>
  <c r="D34" i="77"/>
  <c r="D50" i="77" s="1"/>
  <c r="E34" i="77"/>
  <c r="F34" i="77"/>
  <c r="D53" i="77" s="1"/>
  <c r="G34" i="77"/>
  <c r="D57" i="77" s="1"/>
  <c r="H34" i="77"/>
  <c r="I34" i="77"/>
  <c r="J34" i="77"/>
  <c r="D51" i="77"/>
  <c r="D52" i="77"/>
  <c r="D66" i="77"/>
  <c r="B22" i="75" l="1"/>
  <c r="B23" i="75"/>
  <c r="B24" i="75"/>
  <c r="B25" i="75"/>
  <c r="B26" i="75"/>
  <c r="B27" i="75"/>
  <c r="B28" i="75"/>
  <c r="B29" i="75"/>
  <c r="B30" i="75"/>
  <c r="B31" i="75"/>
  <c r="B32" i="75"/>
  <c r="B33" i="75"/>
  <c r="B21" i="75"/>
  <c r="B11" i="75"/>
  <c r="B12" i="75"/>
  <c r="B13" i="75"/>
  <c r="B14" i="75"/>
  <c r="B15" i="75"/>
  <c r="B16" i="75"/>
  <c r="B17" i="75"/>
  <c r="B18" i="75"/>
  <c r="B19" i="75"/>
  <c r="B20" i="75"/>
  <c r="B10" i="75"/>
  <c r="J34" i="75"/>
  <c r="D66" i="75" s="1"/>
  <c r="I34" i="75"/>
  <c r="H34" i="75"/>
  <c r="G34" i="75"/>
  <c r="D57" i="75" s="1"/>
  <c r="F34" i="75"/>
  <c r="D53" i="75" s="1"/>
  <c r="E34" i="75"/>
  <c r="D52" i="75" s="1"/>
  <c r="D34" i="75"/>
  <c r="D50" i="75" s="1"/>
  <c r="C34" i="75"/>
  <c r="D51" i="75" s="1"/>
  <c r="B7" i="75"/>
  <c r="B29" i="74"/>
  <c r="B30" i="74"/>
  <c r="B31" i="74"/>
  <c r="B32" i="74"/>
  <c r="B33" i="74"/>
  <c r="B28" i="74"/>
  <c r="B16" i="74" l="1"/>
  <c r="B17" i="74"/>
  <c r="B18" i="74"/>
  <c r="B19" i="74"/>
  <c r="B20" i="74"/>
  <c r="B21" i="74"/>
  <c r="B22" i="74"/>
  <c r="B23" i="74"/>
  <c r="B24" i="74"/>
  <c r="B25" i="74"/>
  <c r="B26" i="74"/>
  <c r="B27" i="74"/>
  <c r="B15" i="74"/>
  <c r="B11" i="74" l="1"/>
  <c r="B12" i="74"/>
  <c r="B13" i="74"/>
  <c r="B14" i="74"/>
  <c r="B10" i="74"/>
  <c r="J34" i="74"/>
  <c r="I34" i="74"/>
  <c r="H34" i="74"/>
  <c r="G34" i="74"/>
  <c r="F34" i="74"/>
  <c r="D53" i="74" s="1"/>
  <c r="E34" i="74"/>
  <c r="D34" i="74"/>
  <c r="D50" i="74" s="1"/>
  <c r="C34" i="74"/>
  <c r="D51" i="74" s="1"/>
  <c r="B7" i="74"/>
  <c r="B27" i="73"/>
  <c r="B11" i="73"/>
  <c r="B12" i="73"/>
  <c r="B13" i="73"/>
  <c r="B14" i="73"/>
  <c r="B15" i="73"/>
  <c r="B16" i="73"/>
  <c r="B17" i="73"/>
  <c r="B18" i="73"/>
  <c r="B19" i="73"/>
  <c r="B20" i="73"/>
  <c r="B21" i="73"/>
  <c r="B22" i="73"/>
  <c r="B23" i="73"/>
  <c r="B24" i="73"/>
  <c r="B25" i="73"/>
  <c r="B26" i="73"/>
  <c r="B28" i="73"/>
  <c r="B29" i="73"/>
  <c r="B30" i="73"/>
  <c r="B31" i="73"/>
  <c r="B32" i="73"/>
  <c r="B33" i="73"/>
  <c r="B10" i="73"/>
  <c r="J34" i="73"/>
  <c r="I34" i="73"/>
  <c r="H34" i="73"/>
  <c r="G34" i="73"/>
  <c r="F34" i="73"/>
  <c r="D53" i="73" s="1"/>
  <c r="E34" i="73"/>
  <c r="D34" i="73"/>
  <c r="D50" i="73" s="1"/>
  <c r="C34" i="73"/>
  <c r="D51" i="73" s="1"/>
  <c r="B7" i="73"/>
  <c r="D52" i="73" l="1"/>
  <c r="D57" i="73"/>
  <c r="D66" i="73"/>
  <c r="D66" i="74"/>
  <c r="D57" i="74"/>
  <c r="D52" i="74"/>
  <c r="B7" i="72"/>
  <c r="B11" i="72" l="1"/>
  <c r="B12" i="72"/>
  <c r="B13" i="72"/>
  <c r="B14" i="72"/>
  <c r="B15" i="72"/>
  <c r="B16" i="72"/>
  <c r="B17" i="72"/>
  <c r="B18" i="72"/>
  <c r="B19" i="72"/>
  <c r="B20" i="72"/>
  <c r="B21" i="72"/>
  <c r="B22" i="72"/>
  <c r="B23" i="72"/>
  <c r="B24" i="72"/>
  <c r="B25" i="72"/>
  <c r="B26" i="72"/>
  <c r="B27" i="72"/>
  <c r="B28" i="72"/>
  <c r="B29" i="72"/>
  <c r="B30" i="72"/>
  <c r="B31" i="72"/>
  <c r="B32" i="72"/>
  <c r="B33" i="72"/>
  <c r="B10" i="72"/>
  <c r="J34" i="72" l="1"/>
  <c r="I34" i="72"/>
  <c r="H34" i="72"/>
  <c r="G34" i="72"/>
  <c r="F34" i="72"/>
  <c r="D53" i="72" s="1"/>
  <c r="E34" i="72"/>
  <c r="D34" i="72"/>
  <c r="D50" i="72" s="1"/>
  <c r="C34" i="72"/>
  <c r="D51" i="72" s="1"/>
  <c r="B30" i="71"/>
  <c r="B31" i="71"/>
  <c r="B32" i="71"/>
  <c r="B33" i="71"/>
  <c r="B29" i="71"/>
  <c r="D57" i="72" l="1"/>
  <c r="D66" i="72"/>
  <c r="D52" i="72"/>
  <c r="B21" i="71"/>
  <c r="B22" i="71"/>
  <c r="B23" i="71"/>
  <c r="B24" i="71"/>
  <c r="B25" i="71"/>
  <c r="B26" i="71"/>
  <c r="B27" i="71"/>
  <c r="B28" i="71"/>
  <c r="B20" i="71"/>
  <c r="B18" i="71" l="1"/>
  <c r="B19" i="71"/>
  <c r="B17" i="71"/>
  <c r="B11" i="71" l="1"/>
  <c r="B12" i="71"/>
  <c r="B13" i="71"/>
  <c r="B14" i="71"/>
  <c r="B15" i="71"/>
  <c r="B16" i="71"/>
  <c r="B10" i="71"/>
  <c r="J34" i="71" l="1"/>
  <c r="I34" i="71"/>
  <c r="H34" i="71"/>
  <c r="G34" i="71"/>
  <c r="F34" i="71"/>
  <c r="D53" i="71" s="1"/>
  <c r="E34" i="71"/>
  <c r="D34" i="71"/>
  <c r="D50" i="71" s="1"/>
  <c r="C34" i="71"/>
  <c r="D51" i="71" s="1"/>
  <c r="B7" i="71"/>
  <c r="B28" i="70"/>
  <c r="B29" i="70"/>
  <c r="B30" i="70"/>
  <c r="B31" i="70"/>
  <c r="B32" i="70"/>
  <c r="B33" i="70"/>
  <c r="B27" i="70"/>
  <c r="B25" i="70"/>
  <c r="B26" i="70"/>
  <c r="B24" i="70"/>
  <c r="D66" i="71" l="1"/>
  <c r="D57" i="71"/>
  <c r="D52" i="71"/>
  <c r="B16" i="70"/>
  <c r="B17" i="70"/>
  <c r="B18" i="70"/>
  <c r="B19" i="70"/>
  <c r="B20" i="70"/>
  <c r="B21" i="70"/>
  <c r="B22" i="70"/>
  <c r="B23" i="70"/>
  <c r="B11" i="70" l="1"/>
  <c r="B12" i="70"/>
  <c r="B13" i="70"/>
  <c r="B14" i="70"/>
  <c r="B15" i="70"/>
  <c r="B10" i="70"/>
  <c r="J34" i="70"/>
  <c r="D66" i="70" s="1"/>
  <c r="I34" i="70"/>
  <c r="H34" i="70"/>
  <c r="G34" i="70"/>
  <c r="D57" i="70" s="1"/>
  <c r="F34" i="70"/>
  <c r="D53" i="70" s="1"/>
  <c r="E34" i="70"/>
  <c r="D52" i="70" s="1"/>
  <c r="D34" i="70"/>
  <c r="D50" i="70" s="1"/>
  <c r="C34" i="70"/>
  <c r="D51" i="70" s="1"/>
  <c r="B7" i="70"/>
  <c r="B21" i="69"/>
  <c r="B22" i="69"/>
  <c r="B23" i="69"/>
  <c r="B24" i="69"/>
  <c r="B25" i="69"/>
  <c r="B26" i="69"/>
  <c r="B27" i="69"/>
  <c r="B28" i="69"/>
  <c r="B29" i="69"/>
  <c r="B30" i="69"/>
  <c r="B31" i="69"/>
  <c r="B32" i="69"/>
  <c r="B33" i="69"/>
  <c r="B20" i="69"/>
  <c r="B17" i="69" l="1"/>
  <c r="B18" i="69"/>
  <c r="B19" i="69"/>
  <c r="B16" i="69"/>
  <c r="B11" i="69" l="1"/>
  <c r="B12" i="69"/>
  <c r="B13" i="69"/>
  <c r="B14" i="69"/>
  <c r="B15" i="69"/>
  <c r="B10" i="69"/>
  <c r="J34" i="69"/>
  <c r="I34" i="69"/>
  <c r="H34" i="69"/>
  <c r="G34" i="69"/>
  <c r="F34" i="69"/>
  <c r="D53" i="69" s="1"/>
  <c r="E34" i="69"/>
  <c r="D34" i="69"/>
  <c r="D50" i="69" s="1"/>
  <c r="C34" i="69"/>
  <c r="D51" i="69" s="1"/>
  <c r="B7" i="69"/>
  <c r="D66" i="69" l="1"/>
  <c r="D57" i="69"/>
  <c r="D52" i="69"/>
  <c r="B11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24" i="68"/>
  <c r="B25" i="68"/>
  <c r="B26" i="68"/>
  <c r="B27" i="68"/>
  <c r="B28" i="68"/>
  <c r="B29" i="68"/>
  <c r="B30" i="68"/>
  <c r="B31" i="68"/>
  <c r="B32" i="68"/>
  <c r="B33" i="68"/>
  <c r="B10" i="68"/>
  <c r="J34" i="68"/>
  <c r="I34" i="68"/>
  <c r="H34" i="68"/>
  <c r="G34" i="68"/>
  <c r="F34" i="68"/>
  <c r="D53" i="68" s="1"/>
  <c r="E34" i="68"/>
  <c r="D34" i="68"/>
  <c r="D50" i="68" s="1"/>
  <c r="C34" i="68"/>
  <c r="D51" i="68" s="1"/>
  <c r="B7" i="68"/>
  <c r="G34" i="67"/>
  <c r="C34" i="67"/>
  <c r="D57" i="68" l="1"/>
  <c r="D66" i="68"/>
  <c r="D52" i="68"/>
  <c r="D57" i="67"/>
  <c r="B33" i="67"/>
  <c r="B31" i="67"/>
  <c r="B32" i="67"/>
  <c r="B30" i="67"/>
  <c r="B29" i="67" l="1"/>
  <c r="B23" i="67" l="1"/>
  <c r="B24" i="67"/>
  <c r="B25" i="67"/>
  <c r="B26" i="67"/>
  <c r="B27" i="67"/>
  <c r="B28" i="67"/>
  <c r="B22" i="67"/>
  <c r="B11" i="67" l="1"/>
  <c r="B12" i="67"/>
  <c r="B13" i="67"/>
  <c r="B14" i="67"/>
  <c r="B15" i="67"/>
  <c r="B16" i="67"/>
  <c r="B17" i="67"/>
  <c r="B18" i="67"/>
  <c r="B19" i="67"/>
  <c r="B20" i="67"/>
  <c r="B21" i="67"/>
  <c r="B10" i="67"/>
  <c r="J34" i="67"/>
  <c r="I34" i="67"/>
  <c r="H34" i="67"/>
  <c r="F34" i="67"/>
  <c r="D53" i="67" s="1"/>
  <c r="E34" i="67"/>
  <c r="D34" i="67"/>
  <c r="D50" i="67" s="1"/>
  <c r="D51" i="67"/>
  <c r="B7" i="67"/>
  <c r="C34" i="66"/>
  <c r="B27" i="66"/>
  <c r="B28" i="66"/>
  <c r="B29" i="66"/>
  <c r="B30" i="66"/>
  <c r="B31" i="66"/>
  <c r="B32" i="66"/>
  <c r="B33" i="66"/>
  <c r="B26" i="66"/>
  <c r="D66" i="67" l="1"/>
  <c r="D52" i="67"/>
  <c r="B11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10" i="66"/>
  <c r="J34" i="66"/>
  <c r="I34" i="66"/>
  <c r="H34" i="66"/>
  <c r="G34" i="66"/>
  <c r="F34" i="66"/>
  <c r="D53" i="66" s="1"/>
  <c r="E34" i="66"/>
  <c r="D52" i="66" s="1"/>
  <c r="D34" i="66"/>
  <c r="D50" i="66" s="1"/>
  <c r="D51" i="66"/>
  <c r="B7" i="66"/>
  <c r="D66" i="66" l="1"/>
  <c r="D57" i="66"/>
</calcChain>
</file>

<file path=xl/sharedStrings.xml><?xml version="1.0" encoding="utf-8"?>
<sst xmlns="http://schemas.openxmlformats.org/spreadsheetml/2006/main" count="961" uniqueCount="63">
  <si>
    <t>Lotto n°</t>
  </si>
  <si>
    <t>Data</t>
  </si>
  <si>
    <t>Anno</t>
  </si>
  <si>
    <t>Sottolotto</t>
  </si>
  <si>
    <t>MJ/kg t.q.</t>
  </si>
  <si>
    <t>% s.s.</t>
  </si>
  <si>
    <t>mg/MJ t.q.</t>
  </si>
  <si>
    <t>Dimensione lotto (t)</t>
  </si>
  <si>
    <t>Classe e origine dei CSS</t>
  </si>
  <si>
    <t>Parametri fisici</t>
  </si>
  <si>
    <t>Unità</t>
  </si>
  <si>
    <t>Contenuto di ceneri</t>
  </si>
  <si>
    <t>Contenuto di umidità</t>
  </si>
  <si>
    <t>% t.q.</t>
  </si>
  <si>
    <t>Valore calorifico netto</t>
  </si>
  <si>
    <t>MJ/kg s.s.</t>
  </si>
  <si>
    <t>Parametri chimici</t>
  </si>
  <si>
    <t>Cloro (Cl)</t>
  </si>
  <si>
    <t>Antimonio (Sb)</t>
  </si>
  <si>
    <t>mg/kg s.s.</t>
  </si>
  <si>
    <t>Arsenico (As)</t>
  </si>
  <si>
    <t>Cadmio (Cd)</t>
  </si>
  <si>
    <t>Cromo (Cr)</t>
  </si>
  <si>
    <t>Cobalto (Co)</t>
  </si>
  <si>
    <t>Rame (Cu)</t>
  </si>
  <si>
    <t>Piombo (Pb)</t>
  </si>
  <si>
    <t>Manganese (Mn)</t>
  </si>
  <si>
    <t>Mercurio (Hg)</t>
  </si>
  <si>
    <t>Nichel (Ni)</t>
  </si>
  <si>
    <t>Tallio (Tl)</t>
  </si>
  <si>
    <t>Vanadio (V)</t>
  </si>
  <si>
    <t>CLASSIFICAZIONE</t>
  </si>
  <si>
    <t>SPECIFICAZIONE</t>
  </si>
  <si>
    <t>-</t>
  </si>
  <si>
    <t>ELABORAZIONE DATI ANALISI CSS PER IMPIANTO A REGIME</t>
  </si>
  <si>
    <t>866.4113/00
07/2021</t>
  </si>
  <si>
    <r>
      <t xml:space="preserve">MEDIA </t>
    </r>
    <r>
      <rPr>
        <b/>
        <i/>
        <sz val="11"/>
        <color rgb="FFFF0000"/>
        <rFont val="Calibri"/>
        <family val="2"/>
        <scheme val="minor"/>
      </rPr>
      <t>1*</t>
    </r>
  </si>
  <si>
    <t>PCI (MJ/kg t.q.)</t>
  </si>
  <si>
    <t>Cloro (%s.s.)</t>
  </si>
  <si>
    <t>Mercurio (mg/MJ t.q.)</t>
  </si>
  <si>
    <r>
      <rPr>
        <b/>
        <i/>
        <sz val="10"/>
        <color rgb="FFFF0000"/>
        <rFont val="Calibri"/>
        <family val="2"/>
        <scheme val="minor"/>
      </rPr>
      <t>1*</t>
    </r>
    <r>
      <rPr>
        <sz val="10"/>
        <color theme="1"/>
        <rFont val="Calibri"/>
        <family val="2"/>
        <scheme val="minor"/>
      </rPr>
      <t xml:space="preserve"> Media aritmetica dei valori giornalieri di tutto il lotto, da utilizzare come valore per la classificazione su 10 lotti consecutivi in "</t>
    </r>
    <r>
      <rPr>
        <b/>
        <sz val="10"/>
        <color theme="1"/>
        <rFont val="Calibri"/>
        <family val="2"/>
        <scheme val="minor"/>
      </rPr>
      <t>Classificazione Specificazione 10 lotti</t>
    </r>
    <r>
      <rPr>
        <sz val="10"/>
        <color theme="1"/>
        <rFont val="Calibri"/>
        <family val="2"/>
        <scheme val="minor"/>
      </rPr>
      <t>"</t>
    </r>
  </si>
  <si>
    <r>
      <rPr>
        <sz val="10"/>
        <color theme="1"/>
        <rFont val="Calibri"/>
        <family val="2"/>
        <scheme val="minor"/>
      </rPr>
      <t xml:space="preserve">N.B.: I valori </t>
    </r>
    <r>
      <rPr>
        <b/>
        <i/>
        <sz val="10"/>
        <color theme="1"/>
        <rFont val="Calibri"/>
        <family val="2"/>
        <scheme val="minor"/>
      </rPr>
      <t>sotto soglia di rilevabilità</t>
    </r>
    <r>
      <rPr>
        <sz val="10"/>
        <color theme="1"/>
        <rFont val="Calibri"/>
        <family val="2"/>
        <scheme val="minor"/>
      </rPr>
      <t xml:space="preserve"> utilizzata dal laboratorio accreditato, sono riportati in </t>
    </r>
    <r>
      <rPr>
        <b/>
        <i/>
        <sz val="10"/>
        <color theme="1"/>
        <rFont val="Calibri"/>
        <family val="2"/>
        <scheme val="minor"/>
      </rPr>
      <t>grassetto corsivo</t>
    </r>
  </si>
  <si>
    <r>
      <rPr>
        <b/>
        <i/>
        <sz val="9"/>
        <color rgb="FFFF0000"/>
        <rFont val="Arial"/>
        <family val="2"/>
      </rPr>
      <t>2*</t>
    </r>
    <r>
      <rPr>
        <sz val="9"/>
        <color rgb="FF000000"/>
        <rFont val="Arial"/>
        <family val="2"/>
      </rPr>
      <t>: assegnare classe secondo i criteri individuati dalla norma UNI EN ISO 21640</t>
    </r>
  </si>
  <si>
    <r>
      <rPr>
        <b/>
        <i/>
        <sz val="9"/>
        <color rgb="FFFF0000"/>
        <rFont val="Arial"/>
        <family val="2"/>
      </rPr>
      <t>4*</t>
    </r>
    <r>
      <rPr>
        <sz val="9"/>
        <color rgb="FF000000"/>
        <rFont val="Arial"/>
        <family val="2"/>
      </rPr>
      <t xml:space="preserve">: assegnare una forma in base a quelle riportate in Tabella 4 della norma UNI EN ISO 21640 </t>
    </r>
  </si>
  <si>
    <r>
      <rPr>
        <b/>
        <i/>
        <sz val="9"/>
        <color rgb="FFFF0000"/>
        <rFont val="Arial"/>
        <family val="2"/>
      </rPr>
      <t>3*</t>
    </r>
    <r>
      <rPr>
        <sz val="9"/>
        <color rgb="FF000000"/>
        <rFont val="Arial"/>
        <family val="2"/>
      </rPr>
      <t>: assegnare il codice di origine dei rifiuti in ingresso secondo la Tabella 3 della norma UNI EN ISO 21640</t>
    </r>
  </si>
  <si>
    <r>
      <rPr>
        <b/>
        <i/>
        <sz val="9"/>
        <color rgb="FFFF0000"/>
        <rFont val="Arial"/>
        <family val="2"/>
      </rPr>
      <t>5*</t>
    </r>
    <r>
      <rPr>
        <sz val="9"/>
        <color rgb="FF000000"/>
        <rFont val="Arial"/>
        <family val="2"/>
      </rPr>
      <t>: setacciatura o tecnica equivalente espressa come d95, dove d è la dimensione delle particelle sulla curva di distribuzione dove passa 95% (UNI EN 15415-1)</t>
    </r>
  </si>
  <si>
    <r>
      <t xml:space="preserve">Origine </t>
    </r>
    <r>
      <rPr>
        <b/>
        <i/>
        <sz val="10"/>
        <color rgb="FFFF0000"/>
        <rFont val="Arial"/>
        <family val="2"/>
      </rPr>
      <t>3*</t>
    </r>
    <r>
      <rPr>
        <sz val="11"/>
        <color rgb="FF000000"/>
        <rFont val="Arial"/>
        <family val="2"/>
      </rPr>
      <t>: 1.2.3, 1.5.1, 1.6, 1.7.2, 1.7.5, 2.1.2, 3.1.1, 3.4*, 3.5.2</t>
    </r>
  </si>
  <si>
    <r>
      <t xml:space="preserve">Forma della particella </t>
    </r>
    <r>
      <rPr>
        <b/>
        <i/>
        <sz val="10"/>
        <color rgb="FFFF0000"/>
        <rFont val="Arial"/>
        <family val="2"/>
      </rPr>
      <t>4*</t>
    </r>
    <r>
      <rPr>
        <sz val="11"/>
        <color rgb="FF000000"/>
        <rFont val="Arial"/>
        <family val="2"/>
      </rPr>
      <t>: fluff</t>
    </r>
  </si>
  <si>
    <r>
      <t xml:space="preserve">Dimensioni della particella (d95) </t>
    </r>
    <r>
      <rPr>
        <b/>
        <i/>
        <sz val="10"/>
        <color rgb="FFFF0000"/>
        <rFont val="Arial"/>
        <family val="2"/>
      </rPr>
      <t>5*</t>
    </r>
    <r>
      <rPr>
        <sz val="11"/>
        <color rgb="FF000000"/>
        <rFont val="Arial"/>
        <family val="2"/>
      </rPr>
      <t>: 30 mm</t>
    </r>
  </si>
  <si>
    <t>Stagno (Sn)</t>
  </si>
  <si>
    <r>
      <t xml:space="preserve">Zolfo (S) </t>
    </r>
    <r>
      <rPr>
        <b/>
        <i/>
        <sz val="10"/>
        <color rgb="FFFF0000"/>
        <rFont val="Arial"/>
        <family val="2"/>
      </rPr>
      <t>6*</t>
    </r>
  </si>
  <si>
    <r>
      <rPr>
        <b/>
        <i/>
        <sz val="9"/>
        <color rgb="FFFF0000"/>
        <rFont val="Arial"/>
        <family val="2"/>
      </rPr>
      <t>6*</t>
    </r>
    <r>
      <rPr>
        <sz val="9"/>
        <color rgb="FF000000"/>
        <rFont val="Arial"/>
        <family val="2"/>
      </rPr>
      <t>: valore da riportare se richiesto dal cliente, non previsto dalla norma UNI EN ISO 21640 o dal D.M. n. 22 del 2013</t>
    </r>
  </si>
  <si>
    <t>Valore:</t>
  </si>
  <si>
    <r>
      <t>Codice classe</t>
    </r>
    <r>
      <rPr>
        <b/>
        <i/>
        <sz val="11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2*</t>
    </r>
    <r>
      <rPr>
        <sz val="11"/>
        <color rgb="FF000000"/>
        <rFont val="Arial"/>
        <family val="2"/>
      </rPr>
      <t>: 2-3-1</t>
    </r>
  </si>
  <si>
    <t>Umidità (% t.q.)</t>
  </si>
  <si>
    <t>Contenuto di ceneri   (% s.s.)</t>
  </si>
  <si>
    <t>PCI (MJ/kg s.s.)</t>
  </si>
  <si>
    <t>Produzione (kg)</t>
  </si>
  <si>
    <t>Parametri</t>
  </si>
  <si>
    <t>Limiti</t>
  </si>
  <si>
    <t>Cloro (%t.q.)</t>
  </si>
  <si>
    <t>Mercurio (mg/kg s.s.)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</si>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</sst>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9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22" fillId="0" borderId="0" applyFont="0" applyFill="0" applyBorder="0" applyAlignment="0" applyProtection="0"/>
    <xf numFmtId="0" fontId="23" fillId="5" borderId="0" applyNumberFormat="0" applyBorder="0" applyAlignment="0" applyProtection="0"/>
    <xf numFmtId="0" fontId="24" fillId="0" borderId="32" applyNumberFormat="0" applyFill="0" applyAlignment="0" applyProtection="0"/>
    <xf numFmtId="0" fontId="25" fillId="0" borderId="33" applyNumberFormat="0" applyFill="0" applyAlignment="0" applyProtection="0"/>
    <xf numFmtId="0" fontId="26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35" applyNumberFormat="0" applyAlignment="0" applyProtection="0"/>
    <xf numFmtId="0" fontId="30" fillId="9" borderId="36" applyNumberFormat="0" applyAlignment="0" applyProtection="0"/>
    <xf numFmtId="0" fontId="31" fillId="9" borderId="35" applyNumberFormat="0" applyAlignment="0" applyProtection="0"/>
    <xf numFmtId="0" fontId="32" fillId="0" borderId="37" applyNumberFormat="0" applyFill="0" applyAlignment="0" applyProtection="0"/>
    <xf numFmtId="0" fontId="33" fillId="10" borderId="38" applyNumberFormat="0" applyAlignment="0" applyProtection="0"/>
    <xf numFmtId="0" fontId="34" fillId="0" borderId="0" applyNumberFormat="0" applyFill="0" applyBorder="0" applyAlignment="0" applyProtection="0"/>
    <xf numFmtId="0" fontId="22" fillId="11" borderId="39" applyNumberFormat="0" applyFont="0" applyAlignment="0" applyProtection="0"/>
    <xf numFmtId="0" fontId="35" fillId="0" borderId="0" applyNumberFormat="0" applyFill="0" applyBorder="0" applyAlignment="0" applyProtection="0"/>
    <xf numFmtId="0" fontId="1" fillId="0" borderId="40" applyNumberFormat="0" applyFill="0" applyAlignment="0" applyProtection="0"/>
    <xf numFmtId="0" fontId="3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6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6" fillId="35" borderId="0" applyNumberFormat="0" applyBorder="0" applyAlignment="0" applyProtection="0"/>
  </cellStyleXfs>
  <cellXfs count="12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2" fontId="0" fillId="0" borderId="1" xfId="0" applyNumberFormat="1" applyBorder="1"/>
    <xf numFmtId="0" fontId="0" fillId="3" borderId="1" xfId="0" applyFill="1" applyBorder="1"/>
    <xf numFmtId="0" fontId="0" fillId="0" borderId="13" xfId="0" applyBorder="1"/>
    <xf numFmtId="0" fontId="0" fillId="0" borderId="5" xfId="0" applyBorder="1"/>
    <xf numFmtId="0" fontId="0" fillId="0" borderId="8" xfId="0" applyBorder="1"/>
    <xf numFmtId="0" fontId="1" fillId="2" borderId="15" xfId="0" applyFont="1" applyFill="1" applyBorder="1" applyAlignment="1">
      <alignment wrapText="1"/>
    </xf>
    <xf numFmtId="0" fontId="0" fillId="0" borderId="14" xfId="0" applyBorder="1"/>
    <xf numFmtId="0" fontId="0" fillId="2" borderId="15" xfId="0" applyFill="1" applyBorder="1"/>
    <xf numFmtId="0" fontId="9" fillId="0" borderId="0" xfId="0" applyFont="1"/>
    <xf numFmtId="0" fontId="6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2" borderId="15" xfId="0" applyFont="1" applyFill="1" applyBorder="1"/>
    <xf numFmtId="2" fontId="0" fillId="0" borderId="0" xfId="0" applyNumberFormat="1"/>
    <xf numFmtId="164" fontId="0" fillId="0" borderId="0" xfId="0" applyNumberFormat="1"/>
    <xf numFmtId="0" fontId="13" fillId="0" borderId="14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/>
    <xf numFmtId="0" fontId="13" fillId="0" borderId="12" xfId="0" applyFont="1" applyBorder="1"/>
    <xf numFmtId="2" fontId="0" fillId="0" borderId="13" xfId="0" applyNumberFormat="1" applyBorder="1"/>
    <xf numFmtId="0" fontId="10" fillId="3" borderId="1" xfId="0" applyFont="1" applyFill="1" applyBorder="1"/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1" fontId="2" fillId="0" borderId="0" xfId="0" applyNumberFormat="1" applyFont="1"/>
    <xf numFmtId="2" fontId="2" fillId="0" borderId="0" xfId="0" applyNumberFormat="1" applyFont="1"/>
    <xf numFmtId="0" fontId="19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164" fontId="0" fillId="0" borderId="1" xfId="0" applyNumberForma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1" fillId="3" borderId="1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164" fontId="6" fillId="3" borderId="1" xfId="0" applyNumberFormat="1" applyFont="1" applyFill="1" applyBorder="1" applyAlignment="1">
      <alignment vertical="center"/>
    </xf>
    <xf numFmtId="0" fontId="8" fillId="2" borderId="30" xfId="0" applyFont="1" applyFill="1" applyBorder="1"/>
    <xf numFmtId="0" fontId="10" fillId="3" borderId="31" xfId="0" applyFont="1" applyFill="1" applyBorder="1"/>
    <xf numFmtId="49" fontId="0" fillId="0" borderId="8" xfId="0" applyNumberFormat="1" applyBorder="1" applyAlignment="1">
      <alignment horizontal="center"/>
    </xf>
    <xf numFmtId="1" fontId="0" fillId="0" borderId="0" xfId="0" applyNumberFormat="1"/>
    <xf numFmtId="0" fontId="5" fillId="0" borderId="1" xfId="0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vertical="center"/>
    </xf>
    <xf numFmtId="0" fontId="38" fillId="3" borderId="1" xfId="0" applyFont="1" applyFill="1" applyBorder="1"/>
    <xf numFmtId="1" fontId="0" fillId="3" borderId="1" xfId="0" applyNumberFormat="1" applyFill="1" applyBorder="1"/>
    <xf numFmtId="0" fontId="1" fillId="3" borderId="1" xfId="0" applyFont="1" applyFill="1" applyBorder="1"/>
    <xf numFmtId="0" fontId="1" fillId="0" borderId="0" xfId="0" applyFont="1" applyAlignment="1">
      <alignment horizontal="center"/>
    </xf>
    <xf numFmtId="165" fontId="0" fillId="0" borderId="1" xfId="0" applyNumberFormat="1" applyBorder="1"/>
    <xf numFmtId="0" fontId="21" fillId="3" borderId="1" xfId="0" applyFont="1" applyFill="1" applyBorder="1" applyAlignment="1">
      <alignment horizontal="right" vertical="center"/>
    </xf>
    <xf numFmtId="165" fontId="6" fillId="3" borderId="1" xfId="0" applyNumberFormat="1" applyFont="1" applyFill="1" applyBorder="1" applyAlignment="1">
      <alignment vertical="center"/>
    </xf>
    <xf numFmtId="3" fontId="0" fillId="3" borderId="1" xfId="0" applyNumberFormat="1" applyFill="1" applyBorder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3" borderId="1" xfId="0" quotePrefix="1" applyFill="1" applyBorder="1"/>
    <xf numFmtId="0" fontId="6" fillId="3" borderId="1" xfId="0" applyFont="1" applyFill="1" applyBorder="1" applyAlignment="1">
      <alignment horizontal="right" vertical="center"/>
    </xf>
    <xf numFmtId="0" fontId="19" fillId="3" borderId="1" xfId="0" quotePrefix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1" xfId="0" quotePrefix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6" fillId="3" borderId="23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14" fontId="0" fillId="0" borderId="0" xfId="0" applyNumberFormat="1" applyAlignment="1">
      <alignment horizontal="left"/>
    </xf>
  </cellXfs>
  <cellStyles count="43">
    <cellStyle name="20% - Colore 1" xfId="19" builtinId="30" customBuiltin="1"/>
    <cellStyle name="20% - Colore 2" xfId="22" builtinId="34" customBuiltin="1"/>
    <cellStyle name="20% - Colore 3" xfId="25" builtinId="38" customBuiltin="1"/>
    <cellStyle name="20% - Colore 4" xfId="28" builtinId="42" customBuiltin="1"/>
    <cellStyle name="20% - Colore 5" xfId="31" builtinId="46" customBuiltin="1"/>
    <cellStyle name="20% - Colore 6" xfId="34" builtinId="50" customBuiltin="1"/>
    <cellStyle name="40% - Colore 1" xfId="20" builtinId="31" customBuiltin="1"/>
    <cellStyle name="40% - Colore 2" xfId="23" builtinId="35" customBuiltin="1"/>
    <cellStyle name="40% - Colore 3" xfId="26" builtinId="39" customBuiltin="1"/>
    <cellStyle name="40% - Colore 4" xfId="29" builtinId="43" customBuiltin="1"/>
    <cellStyle name="40% - Colore 5" xfId="32" builtinId="47" customBuiltin="1"/>
    <cellStyle name="40% - Colore 6" xfId="35" builtinId="51" customBuiltin="1"/>
    <cellStyle name="60% - Colore 1 2" xfId="37" xr:uid="{EC4EEF7F-DDBF-476F-99FE-C2E24AC94D91}"/>
    <cellStyle name="60% - Colore 2 2" xfId="38" xr:uid="{035B3001-507F-430F-ADEA-9ECA60B67452}"/>
    <cellStyle name="60% - Colore 3 2" xfId="39" xr:uid="{4E69C7A1-7015-45E9-B5B2-C1BB7495A696}"/>
    <cellStyle name="60% - Colore 4 2" xfId="40" xr:uid="{DB03636C-4B18-4F37-B699-1B49588E1E4B}"/>
    <cellStyle name="60% - Colore 5 2" xfId="41" xr:uid="{1077CF73-2B40-496A-80D5-A5B7FF435C5E}"/>
    <cellStyle name="60% - Colore 6 2" xfId="42" xr:uid="{96DA9027-6349-4A54-8BA9-F2264DABAEB9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1" builtinId="33" customBuiltin="1"/>
    <cellStyle name="Colore 3" xfId="24" builtinId="37" customBuiltin="1"/>
    <cellStyle name="Colore 4" xfId="27" builtinId="41" customBuiltin="1"/>
    <cellStyle name="Colore 5" xfId="30" builtinId="45" customBuiltin="1"/>
    <cellStyle name="Colore 6" xfId="33" builtinId="49" customBuiltin="1"/>
    <cellStyle name="Input" xfId="9" builtinId="20" customBuiltin="1"/>
    <cellStyle name="Migliaia 2" xfId="1" xr:uid="{E47ECDE3-06CC-49C5-9CB2-38250E35509D}"/>
    <cellStyle name="Neutrale 2" xfId="2" xr:uid="{17F01A34-3A01-4652-9178-373791423CE8}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itolo 5" xfId="36" xr:uid="{40787D42-8755-4878-A732-544FF41BCC4A}"/>
    <cellStyle name="Totale" xfId="17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708616</xdr:colOff>
      <xdr:row>1</xdr:row>
      <xdr:rowOff>250635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7B12BBB-AD17-4DC6-A4F1-B6FDE2C8F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13463" cy="4982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FA6FF17-B5CE-402D-A2F4-C2A84F18B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47628</xdr:colOff>
      <xdr:row>0</xdr:row>
      <xdr:rowOff>85725</xdr:rowOff>
    </xdr:from>
    <xdr:ext cx="1451351" cy="649415"/>
    <xdr:pic>
      <xdr:nvPicPr>
        <xdr:cNvPr id="2" name="Immagine 1">
          <a:extLst>
            <a:ext uri="{FF2B5EF4-FFF2-40B4-BE49-F238E27FC236}">
              <a16:creationId xmlns:a16="http://schemas.microsoft.com/office/drawing/2014/main" id="{A763483E-1A7D-4BEB-8B46-02F240F35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51351" cy="6494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1</xdr:row>
      <xdr:rowOff>262065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C1A6FE0-6F8A-4A6D-817B-384048E99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13463" cy="498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1</xdr:row>
      <xdr:rowOff>262065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6655325-3A74-4F24-8913-E62E1A5EA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24893" cy="509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1</xdr:row>
      <xdr:rowOff>262065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A0506FE-E843-401E-B7C8-03FEC0257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504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1</xdr:row>
      <xdr:rowOff>262065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EDA66B8-0DF9-4B1E-BE2E-F47F72D48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504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F05C033-2997-4E94-AB37-87B73FD75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24893" cy="509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A2BEA7F-0E78-4009-A064-E83FDCBF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9FCB8DF-2D60-4DFF-ACD3-793997558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071240-9F19-47C8-AAAA-E2706F04F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roup.local\sharedir\Ecodeco\Cavagli&#224;\Servizio%20tecnico_NEW\0.Impianti%20Cavagli&#224;\Impianto%20Plastica%20e%20CSS\GESTIONE%20OPERATIVA%20CSS\Campioni%20CSS%20inviati.xlsx" TargetMode="External"/><Relationship Id="rId1" Type="http://schemas.openxmlformats.org/officeDocument/2006/relationships/externalLinkPath" Target="/Ecodeco/Cavagli&#224;/Servizio%20tecnico_NEW/0.Impianti%20Cavagli&#224;/Impianto%20Plastica%20e%20CSS/GESTIONE%20OPERATIVA%20CSS/Campioni%20CSS%20inviat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ervizio%20tecnico_NEW\0.Impianti%20Cavagli&#224;\Impianto%20Plastica%20e%20CSS\GESTIONE%20OPERATIVA%20CSS\Campioni%20CSS%20inviati.xlsx" TargetMode="External"/><Relationship Id="rId1" Type="http://schemas.openxmlformats.org/officeDocument/2006/relationships/externalLinkPath" Target="/Servizio%20tecnico_NEW/0.Impianti%20Cavagli&#224;/Impianto%20Plastica%20e%20CSS/GESTIONE%20OPERATIVA%20CSS/Campioni%20CSS%20invia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vagli&#224;/Servizio%20tecnico_NEW/0.Impianti%20Cavagli&#224;/Impianto%20Plastica%20e%20CSS/GESTIONE%20OPERATIVA%20CSS/Campioni%20CSS%20invi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eto"/>
      <sheetName val="2022"/>
      <sheetName val="2023"/>
      <sheetName val="2024"/>
    </sheetNames>
    <sheetDataSet>
      <sheetData sheetId="0"/>
      <sheetData sheetId="1">
        <row r="489">
          <cell r="B489">
            <v>44911</v>
          </cell>
        </row>
      </sheetData>
      <sheetData sheetId="2">
        <row r="2">
          <cell r="B2">
            <v>44928</v>
          </cell>
        </row>
        <row r="3">
          <cell r="B3">
            <v>44929</v>
          </cell>
        </row>
        <row r="4">
          <cell r="B4">
            <v>44930</v>
          </cell>
        </row>
        <row r="5">
          <cell r="B5">
            <v>44931</v>
          </cell>
        </row>
        <row r="6">
          <cell r="B6">
            <v>44935</v>
          </cell>
        </row>
        <row r="7">
          <cell r="B7">
            <v>44936</v>
          </cell>
        </row>
        <row r="8">
          <cell r="B8">
            <v>44937</v>
          </cell>
        </row>
        <row r="9">
          <cell r="B9">
            <v>44938</v>
          </cell>
        </row>
        <row r="10">
          <cell r="B10">
            <v>44939</v>
          </cell>
        </row>
        <row r="11">
          <cell r="B11">
            <v>44942</v>
          </cell>
        </row>
        <row r="12">
          <cell r="B12">
            <v>44944</v>
          </cell>
        </row>
        <row r="13">
          <cell r="B13">
            <v>44945</v>
          </cell>
        </row>
        <row r="14">
          <cell r="B14">
            <v>44946</v>
          </cell>
        </row>
        <row r="15">
          <cell r="B15">
            <v>44949</v>
          </cell>
        </row>
        <row r="16">
          <cell r="B16">
            <v>44950</v>
          </cell>
        </row>
        <row r="17">
          <cell r="B17">
            <v>44951</v>
          </cell>
        </row>
        <row r="38">
          <cell r="B38">
            <v>44980</v>
          </cell>
        </row>
        <row r="39">
          <cell r="B39">
            <v>44985</v>
          </cell>
        </row>
        <row r="40">
          <cell r="B40">
            <v>44986</v>
          </cell>
        </row>
        <row r="41">
          <cell r="B41">
            <v>44987</v>
          </cell>
        </row>
        <row r="42">
          <cell r="B42">
            <v>44988</v>
          </cell>
        </row>
        <row r="43">
          <cell r="B43">
            <v>44991</v>
          </cell>
        </row>
        <row r="44">
          <cell r="B44">
            <v>44992</v>
          </cell>
        </row>
        <row r="46">
          <cell r="B46">
            <v>44994</v>
          </cell>
        </row>
        <row r="47">
          <cell r="B47">
            <v>44995</v>
          </cell>
        </row>
        <row r="48">
          <cell r="B48">
            <v>44998</v>
          </cell>
        </row>
        <row r="50">
          <cell r="B50">
            <v>45000</v>
          </cell>
        </row>
        <row r="51">
          <cell r="B51">
            <v>45001</v>
          </cell>
        </row>
        <row r="52">
          <cell r="B52">
            <v>45002</v>
          </cell>
        </row>
        <row r="53">
          <cell r="B53">
            <v>45005</v>
          </cell>
        </row>
        <row r="54">
          <cell r="B54">
            <v>45006</v>
          </cell>
        </row>
        <row r="55">
          <cell r="B55">
            <v>45007</v>
          </cell>
        </row>
        <row r="56">
          <cell r="B56">
            <v>45008</v>
          </cell>
        </row>
        <row r="57">
          <cell r="B57">
            <v>45009</v>
          </cell>
        </row>
        <row r="58">
          <cell r="B58">
            <v>45012</v>
          </cell>
        </row>
        <row r="59">
          <cell r="B59">
            <v>45013</v>
          </cell>
        </row>
        <row r="60">
          <cell r="B60">
            <v>45014</v>
          </cell>
        </row>
        <row r="61">
          <cell r="B61">
            <v>45015</v>
          </cell>
        </row>
        <row r="62">
          <cell r="B62">
            <v>45016</v>
          </cell>
        </row>
        <row r="63">
          <cell r="B63">
            <v>45019</v>
          </cell>
        </row>
        <row r="64">
          <cell r="B64">
            <v>45020</v>
          </cell>
        </row>
        <row r="65">
          <cell r="B65">
            <v>45021</v>
          </cell>
        </row>
        <row r="66">
          <cell r="B66">
            <v>45022</v>
          </cell>
        </row>
        <row r="67">
          <cell r="B67">
            <v>45023</v>
          </cell>
        </row>
        <row r="68">
          <cell r="B68">
            <v>45027</v>
          </cell>
        </row>
        <row r="69">
          <cell r="B69">
            <v>45028</v>
          </cell>
        </row>
        <row r="70">
          <cell r="B70">
            <v>45029</v>
          </cell>
        </row>
        <row r="71">
          <cell r="B71">
            <v>45030</v>
          </cell>
        </row>
        <row r="72">
          <cell r="B72">
            <v>45033</v>
          </cell>
        </row>
        <row r="73">
          <cell r="B73">
            <v>45034</v>
          </cell>
        </row>
        <row r="80">
          <cell r="B80">
            <v>45044</v>
          </cell>
        </row>
        <row r="81">
          <cell r="B81">
            <v>45048</v>
          </cell>
        </row>
        <row r="82">
          <cell r="B82">
            <v>45049</v>
          </cell>
        </row>
        <row r="83">
          <cell r="B83">
            <v>45050</v>
          </cell>
        </row>
        <row r="129">
          <cell r="B129">
            <v>45117</v>
          </cell>
        </row>
        <row r="130">
          <cell r="B130">
            <v>45118</v>
          </cell>
        </row>
        <row r="131">
          <cell r="B131">
            <v>45119</v>
          </cell>
        </row>
        <row r="132">
          <cell r="B132">
            <v>45120</v>
          </cell>
        </row>
        <row r="133">
          <cell r="B133">
            <v>45121</v>
          </cell>
        </row>
        <row r="134">
          <cell r="B134">
            <v>45124</v>
          </cell>
        </row>
        <row r="135">
          <cell r="B135">
            <v>45125</v>
          </cell>
        </row>
        <row r="136">
          <cell r="B136">
            <v>45126</v>
          </cell>
        </row>
        <row r="137">
          <cell r="B137">
            <v>45127</v>
          </cell>
        </row>
        <row r="138">
          <cell r="B138">
            <v>45128</v>
          </cell>
        </row>
        <row r="139">
          <cell r="B139">
            <v>45131</v>
          </cell>
        </row>
        <row r="140">
          <cell r="B140">
            <v>45132</v>
          </cell>
        </row>
        <row r="146">
          <cell r="B146">
            <v>45140</v>
          </cell>
        </row>
        <row r="147">
          <cell r="B147">
            <v>45141</v>
          </cell>
        </row>
        <row r="148">
          <cell r="B148">
            <v>45142</v>
          </cell>
        </row>
        <row r="149">
          <cell r="B149">
            <v>45145</v>
          </cell>
        </row>
        <row r="150">
          <cell r="B150">
            <v>45146</v>
          </cell>
        </row>
        <row r="151">
          <cell r="B151">
            <v>45147</v>
          </cell>
        </row>
        <row r="152">
          <cell r="B152">
            <v>45148</v>
          </cell>
        </row>
        <row r="153">
          <cell r="B153">
            <v>45149</v>
          </cell>
        </row>
        <row r="154">
          <cell r="B154">
            <v>45152</v>
          </cell>
        </row>
        <row r="155">
          <cell r="B155">
            <v>45154</v>
          </cell>
        </row>
        <row r="156">
          <cell r="B156">
            <v>45155</v>
          </cell>
        </row>
        <row r="157">
          <cell r="B157">
            <v>45156</v>
          </cell>
        </row>
        <row r="158">
          <cell r="B158">
            <v>45159</v>
          </cell>
        </row>
        <row r="159">
          <cell r="B159">
            <v>45160</v>
          </cell>
        </row>
        <row r="160">
          <cell r="B160">
            <v>45161</v>
          </cell>
        </row>
        <row r="161">
          <cell r="B161">
            <v>45162</v>
          </cell>
        </row>
        <row r="162">
          <cell r="B162">
            <v>45163</v>
          </cell>
        </row>
        <row r="163">
          <cell r="B163">
            <v>45166</v>
          </cell>
        </row>
        <row r="164">
          <cell r="B164">
            <v>45167</v>
          </cell>
        </row>
        <row r="165">
          <cell r="B165">
            <v>45168</v>
          </cell>
        </row>
        <row r="166">
          <cell r="B166">
            <v>45169</v>
          </cell>
        </row>
        <row r="167">
          <cell r="B167">
            <v>45170</v>
          </cell>
        </row>
        <row r="168">
          <cell r="B168">
            <v>45173</v>
          </cell>
        </row>
        <row r="169">
          <cell r="B169">
            <v>45174</v>
          </cell>
        </row>
        <row r="170">
          <cell r="B170">
            <v>45175</v>
          </cell>
        </row>
        <row r="171">
          <cell r="B171">
            <v>45176</v>
          </cell>
        </row>
        <row r="172">
          <cell r="B172">
            <v>45177</v>
          </cell>
        </row>
        <row r="173">
          <cell r="B173">
            <v>45180</v>
          </cell>
        </row>
        <row r="174">
          <cell r="B174">
            <v>45181</v>
          </cell>
        </row>
        <row r="175">
          <cell r="B175">
            <v>45182</v>
          </cell>
        </row>
        <row r="176">
          <cell r="B176">
            <v>45183</v>
          </cell>
        </row>
        <row r="177">
          <cell r="B177">
            <v>45184</v>
          </cell>
        </row>
        <row r="178">
          <cell r="B178">
            <v>45187</v>
          </cell>
        </row>
        <row r="179">
          <cell r="B179">
            <v>45188</v>
          </cell>
        </row>
        <row r="180">
          <cell r="B180">
            <v>45189</v>
          </cell>
        </row>
        <row r="181">
          <cell r="B181">
            <v>45190</v>
          </cell>
        </row>
        <row r="182">
          <cell r="B182">
            <v>45191</v>
          </cell>
        </row>
        <row r="183">
          <cell r="B183">
            <v>45194</v>
          </cell>
        </row>
        <row r="184">
          <cell r="B184">
            <v>45195</v>
          </cell>
        </row>
        <row r="185">
          <cell r="B185">
            <v>45196</v>
          </cell>
        </row>
        <row r="186">
          <cell r="B186">
            <v>45197</v>
          </cell>
        </row>
        <row r="187">
          <cell r="B187">
            <v>45198</v>
          </cell>
        </row>
        <row r="188">
          <cell r="B188">
            <v>45201</v>
          </cell>
        </row>
        <row r="189">
          <cell r="B189">
            <v>45202</v>
          </cell>
        </row>
        <row r="190">
          <cell r="B190">
            <v>45203</v>
          </cell>
        </row>
        <row r="191">
          <cell r="B191">
            <v>45204</v>
          </cell>
        </row>
        <row r="192">
          <cell r="B192">
            <v>45205</v>
          </cell>
        </row>
        <row r="193">
          <cell r="B193">
            <v>45208</v>
          </cell>
        </row>
        <row r="194">
          <cell r="B194">
            <v>45209</v>
          </cell>
        </row>
        <row r="195">
          <cell r="B195">
            <v>45210</v>
          </cell>
        </row>
        <row r="196">
          <cell r="B196">
            <v>45211</v>
          </cell>
        </row>
        <row r="197">
          <cell r="B197">
            <v>45212</v>
          </cell>
        </row>
        <row r="198">
          <cell r="B198">
            <v>45213</v>
          </cell>
        </row>
        <row r="199">
          <cell r="B199">
            <v>45215</v>
          </cell>
        </row>
        <row r="200">
          <cell r="B200">
            <v>45216</v>
          </cell>
        </row>
        <row r="201">
          <cell r="B201">
            <v>45217</v>
          </cell>
        </row>
        <row r="202">
          <cell r="B202">
            <v>45218</v>
          </cell>
        </row>
        <row r="203">
          <cell r="B203">
            <v>45219</v>
          </cell>
        </row>
        <row r="204">
          <cell r="B204">
            <v>45220</v>
          </cell>
        </row>
        <row r="205">
          <cell r="B205">
            <v>45222</v>
          </cell>
        </row>
        <row r="206">
          <cell r="B206">
            <v>45223</v>
          </cell>
        </row>
        <row r="207">
          <cell r="B207">
            <v>45224</v>
          </cell>
        </row>
        <row r="208">
          <cell r="B208">
            <v>45225</v>
          </cell>
        </row>
        <row r="209">
          <cell r="B209">
            <v>45226</v>
          </cell>
        </row>
        <row r="210">
          <cell r="B210">
            <v>45229</v>
          </cell>
        </row>
        <row r="211">
          <cell r="B211">
            <v>45230</v>
          </cell>
        </row>
        <row r="212">
          <cell r="B212">
            <v>45232</v>
          </cell>
        </row>
        <row r="213">
          <cell r="B213">
            <v>45233</v>
          </cell>
        </row>
        <row r="214">
          <cell r="B214">
            <v>45236</v>
          </cell>
        </row>
        <row r="215">
          <cell r="B215">
            <v>45237</v>
          </cell>
        </row>
        <row r="216">
          <cell r="B216">
            <v>45238</v>
          </cell>
        </row>
        <row r="217">
          <cell r="B217">
            <v>45239</v>
          </cell>
        </row>
        <row r="218">
          <cell r="B218">
            <v>45240</v>
          </cell>
        </row>
        <row r="219">
          <cell r="B219">
            <v>45243</v>
          </cell>
        </row>
        <row r="220">
          <cell r="B220">
            <v>45244</v>
          </cell>
        </row>
        <row r="221">
          <cell r="B221">
            <v>45245</v>
          </cell>
        </row>
        <row r="222">
          <cell r="B222">
            <v>45246</v>
          </cell>
        </row>
        <row r="223">
          <cell r="B223">
            <v>45247</v>
          </cell>
        </row>
        <row r="224">
          <cell r="B224">
            <v>45250</v>
          </cell>
        </row>
        <row r="225">
          <cell r="B225">
            <v>45251</v>
          </cell>
        </row>
        <row r="226">
          <cell r="B226">
            <v>45252</v>
          </cell>
        </row>
        <row r="227">
          <cell r="B227">
            <v>45253</v>
          </cell>
        </row>
        <row r="228">
          <cell r="B228">
            <v>45254</v>
          </cell>
        </row>
        <row r="242">
          <cell r="B242">
            <v>45273</v>
          </cell>
        </row>
        <row r="243">
          <cell r="B243">
            <v>45273</v>
          </cell>
        </row>
        <row r="244">
          <cell r="B244">
            <v>45274</v>
          </cell>
        </row>
        <row r="245">
          <cell r="B245">
            <v>45274</v>
          </cell>
        </row>
        <row r="246">
          <cell r="B246">
            <v>45275</v>
          </cell>
        </row>
        <row r="247">
          <cell r="B247">
            <v>45275</v>
          </cell>
        </row>
        <row r="248">
          <cell r="B248">
            <v>45278</v>
          </cell>
        </row>
        <row r="249">
          <cell r="B249">
            <v>45278</v>
          </cell>
        </row>
        <row r="250">
          <cell r="B250">
            <v>45279</v>
          </cell>
        </row>
        <row r="251">
          <cell r="B251">
            <v>45279</v>
          </cell>
        </row>
        <row r="252">
          <cell r="B252">
            <v>45280</v>
          </cell>
        </row>
        <row r="253">
          <cell r="B253">
            <v>45280</v>
          </cell>
        </row>
        <row r="254">
          <cell r="B254">
            <v>45281</v>
          </cell>
        </row>
        <row r="255">
          <cell r="B255">
            <v>45281</v>
          </cell>
        </row>
        <row r="256">
          <cell r="B256">
            <v>45282</v>
          </cell>
        </row>
        <row r="257">
          <cell r="B257">
            <v>45282</v>
          </cell>
        </row>
        <row r="258">
          <cell r="B258">
            <v>45287</v>
          </cell>
        </row>
        <row r="259">
          <cell r="B259">
            <v>45287</v>
          </cell>
        </row>
        <row r="260">
          <cell r="B260">
            <v>45288</v>
          </cell>
        </row>
        <row r="261">
          <cell r="B261">
            <v>45288</v>
          </cell>
        </row>
        <row r="262">
          <cell r="B262">
            <v>45288</v>
          </cell>
        </row>
        <row r="263">
          <cell r="B263">
            <v>45289</v>
          </cell>
        </row>
        <row r="264">
          <cell r="B264">
            <v>45289</v>
          </cell>
        </row>
        <row r="265">
          <cell r="B265">
            <v>45289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eto"/>
      <sheetName val="2022"/>
      <sheetName val="2023"/>
      <sheetName val="2024"/>
    </sheetNames>
    <sheetDataSet>
      <sheetData sheetId="0"/>
      <sheetData sheetId="1"/>
      <sheetData sheetId="2">
        <row r="18">
          <cell r="B18">
            <v>44952</v>
          </cell>
        </row>
        <row r="19">
          <cell r="B19">
            <v>44953</v>
          </cell>
        </row>
        <row r="20">
          <cell r="B20">
            <v>44956</v>
          </cell>
        </row>
        <row r="21">
          <cell r="B21">
            <v>44957</v>
          </cell>
        </row>
        <row r="22">
          <cell r="B22">
            <v>44958</v>
          </cell>
        </row>
        <row r="23">
          <cell r="B23">
            <v>44959</v>
          </cell>
        </row>
        <row r="24">
          <cell r="B24">
            <v>44960</v>
          </cell>
        </row>
        <row r="25">
          <cell r="B25">
            <v>44963</v>
          </cell>
        </row>
        <row r="26">
          <cell r="B26">
            <v>44964</v>
          </cell>
        </row>
        <row r="27">
          <cell r="B27">
            <v>44965</v>
          </cell>
        </row>
        <row r="28">
          <cell r="B28">
            <v>44966</v>
          </cell>
        </row>
        <row r="29">
          <cell r="B29">
            <v>44967</v>
          </cell>
        </row>
        <row r="30">
          <cell r="B30">
            <v>44970</v>
          </cell>
        </row>
        <row r="31">
          <cell r="B31">
            <v>44971</v>
          </cell>
        </row>
        <row r="32">
          <cell r="B32">
            <v>44972</v>
          </cell>
        </row>
        <row r="33">
          <cell r="B33">
            <v>44973</v>
          </cell>
        </row>
        <row r="34">
          <cell r="B34">
            <v>44974</v>
          </cell>
        </row>
        <row r="35">
          <cell r="B35">
            <v>44977</v>
          </cell>
        </row>
        <row r="36">
          <cell r="B36">
            <v>44978</v>
          </cell>
        </row>
        <row r="37">
          <cell r="B37">
            <v>44979</v>
          </cell>
        </row>
        <row r="45">
          <cell r="B45">
            <v>44993</v>
          </cell>
        </row>
        <row r="49">
          <cell r="B49">
            <v>44999</v>
          </cell>
        </row>
        <row r="84">
          <cell r="B84">
            <v>45051</v>
          </cell>
        </row>
        <row r="85">
          <cell r="B85">
            <v>45054</v>
          </cell>
        </row>
        <row r="86">
          <cell r="B86">
            <v>45055</v>
          </cell>
        </row>
        <row r="87">
          <cell r="B87">
            <v>45056</v>
          </cell>
        </row>
        <row r="88">
          <cell r="B88">
            <v>45057</v>
          </cell>
        </row>
        <row r="89">
          <cell r="B89">
            <v>45058</v>
          </cell>
        </row>
        <row r="90">
          <cell r="B90">
            <v>45061</v>
          </cell>
        </row>
        <row r="91">
          <cell r="B91">
            <v>45062</v>
          </cell>
        </row>
        <row r="92">
          <cell r="B92">
            <v>45063</v>
          </cell>
        </row>
        <row r="93">
          <cell r="B93">
            <v>45064</v>
          </cell>
        </row>
        <row r="94">
          <cell r="B94">
            <v>45065</v>
          </cell>
        </row>
        <row r="95">
          <cell r="B95">
            <v>45068</v>
          </cell>
        </row>
        <row r="96">
          <cell r="B96">
            <v>45069</v>
          </cell>
        </row>
        <row r="97">
          <cell r="B97">
            <v>45070</v>
          </cell>
        </row>
        <row r="112">
          <cell r="B112">
            <v>45092</v>
          </cell>
        </row>
        <row r="113">
          <cell r="B113">
            <v>45093</v>
          </cell>
        </row>
        <row r="114">
          <cell r="B114">
            <v>45096</v>
          </cell>
        </row>
        <row r="122">
          <cell r="B122">
            <v>45106</v>
          </cell>
        </row>
        <row r="123">
          <cell r="B123">
            <v>45107</v>
          </cell>
        </row>
        <row r="124">
          <cell r="B124">
            <v>45110</v>
          </cell>
        </row>
        <row r="125">
          <cell r="B125">
            <v>45111</v>
          </cell>
        </row>
        <row r="126">
          <cell r="B126">
            <v>45112</v>
          </cell>
        </row>
        <row r="127">
          <cell r="B127">
            <v>45113</v>
          </cell>
        </row>
        <row r="128">
          <cell r="B128">
            <v>45114</v>
          </cell>
        </row>
        <row r="141">
          <cell r="B141">
            <v>45133</v>
          </cell>
        </row>
        <row r="142">
          <cell r="B142">
            <v>45134</v>
          </cell>
        </row>
        <row r="143">
          <cell r="B143">
            <v>45135</v>
          </cell>
        </row>
        <row r="144">
          <cell r="B144">
            <v>45138</v>
          </cell>
        </row>
        <row r="145">
          <cell r="B145">
            <v>45139</v>
          </cell>
        </row>
        <row r="229">
          <cell r="B229">
            <v>45257</v>
          </cell>
        </row>
        <row r="230">
          <cell r="B230">
            <v>45258</v>
          </cell>
        </row>
        <row r="231">
          <cell r="B231">
            <v>45259</v>
          </cell>
        </row>
        <row r="232">
          <cell r="B232">
            <v>45260</v>
          </cell>
        </row>
        <row r="233">
          <cell r="B233">
            <v>45261</v>
          </cell>
        </row>
        <row r="234">
          <cell r="B234">
            <v>45264</v>
          </cell>
        </row>
        <row r="235">
          <cell r="B235">
            <v>45265</v>
          </cell>
        </row>
        <row r="236">
          <cell r="B236">
            <v>45266</v>
          </cell>
        </row>
        <row r="237">
          <cell r="B237">
            <v>45267</v>
          </cell>
        </row>
        <row r="238">
          <cell r="B238">
            <v>45271</v>
          </cell>
        </row>
        <row r="239">
          <cell r="B239">
            <v>45271</v>
          </cell>
        </row>
        <row r="240">
          <cell r="B240">
            <v>45272</v>
          </cell>
        </row>
        <row r="241">
          <cell r="B241">
            <v>45272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"/>
      <sheetName val="2022"/>
      <sheetName val="Pareto"/>
    </sheetNames>
    <sheetDataSet>
      <sheetData sheetId="0">
        <row r="74">
          <cell r="B74">
            <v>45035</v>
          </cell>
        </row>
        <row r="75">
          <cell r="B75">
            <v>45036</v>
          </cell>
        </row>
        <row r="76">
          <cell r="B76">
            <v>45037</v>
          </cell>
        </row>
        <row r="77">
          <cell r="B77">
            <v>45040</v>
          </cell>
        </row>
        <row r="78">
          <cell r="B78">
            <v>45042</v>
          </cell>
        </row>
        <row r="79">
          <cell r="B79">
            <v>45043</v>
          </cell>
        </row>
        <row r="98">
          <cell r="B98">
            <v>45071</v>
          </cell>
        </row>
        <row r="99">
          <cell r="B99">
            <v>45072</v>
          </cell>
        </row>
        <row r="100">
          <cell r="B100">
            <v>45075</v>
          </cell>
        </row>
        <row r="101">
          <cell r="B101">
            <v>45076</v>
          </cell>
        </row>
        <row r="102">
          <cell r="B102">
            <v>45077</v>
          </cell>
        </row>
        <row r="103">
          <cell r="B103">
            <v>45078</v>
          </cell>
        </row>
        <row r="104">
          <cell r="B104">
            <v>45082</v>
          </cell>
        </row>
        <row r="105">
          <cell r="B105">
            <v>45083</v>
          </cell>
        </row>
        <row r="106">
          <cell r="B106">
            <v>45084</v>
          </cell>
        </row>
        <row r="107">
          <cell r="B107">
            <v>45085</v>
          </cell>
        </row>
        <row r="108">
          <cell r="B108">
            <v>45086</v>
          </cell>
        </row>
        <row r="109">
          <cell r="B109">
            <v>45089</v>
          </cell>
        </row>
        <row r="110">
          <cell r="B110">
            <v>45090</v>
          </cell>
        </row>
        <row r="111">
          <cell r="B111">
            <v>45091</v>
          </cell>
        </row>
        <row r="115">
          <cell r="B115">
            <v>45097</v>
          </cell>
        </row>
        <row r="116">
          <cell r="B116">
            <v>45098</v>
          </cell>
        </row>
        <row r="117">
          <cell r="B117">
            <v>45099</v>
          </cell>
        </row>
        <row r="118">
          <cell r="B118">
            <v>45100</v>
          </cell>
        </row>
        <row r="119">
          <cell r="B119">
            <v>45103</v>
          </cell>
        </row>
        <row r="120">
          <cell r="B120">
            <v>45104</v>
          </cell>
        </row>
        <row r="121">
          <cell r="B121">
            <v>45105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97DF1-10D0-4385-B774-BA9966FD9535}">
  <sheetPr codeName="Foglio11"/>
  <dimension ref="A1:X79"/>
  <sheetViews>
    <sheetView tabSelected="1" zoomScaleNormal="10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1</v>
      </c>
      <c r="O6" s="7"/>
    </row>
    <row r="7" spans="1:24" ht="28.8" x14ac:dyDescent="0.3">
      <c r="A7" s="8" t="s">
        <v>7</v>
      </c>
      <c r="B7" s="53">
        <f>(SUM(K10:K33)/1000)</f>
        <v>1206.48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'[1]2023'!B2</f>
        <v>44928</v>
      </c>
      <c r="C10" s="4">
        <v>11.9</v>
      </c>
      <c r="D10" s="4">
        <v>11.4</v>
      </c>
      <c r="E10" s="4">
        <v>18.760000000000002</v>
      </c>
      <c r="F10" s="4">
        <v>21.52</v>
      </c>
      <c r="G10" s="4">
        <v>0.46</v>
      </c>
      <c r="H10" s="4">
        <v>0.4</v>
      </c>
      <c r="I10" s="4">
        <v>0.25</v>
      </c>
      <c r="J10" s="4">
        <v>1.2E-2</v>
      </c>
      <c r="K10" s="59">
        <v>24540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'[1]2023'!B3</f>
        <v>44929</v>
      </c>
      <c r="C11" s="4">
        <v>10</v>
      </c>
      <c r="D11" s="4">
        <v>9.1999999999999993</v>
      </c>
      <c r="E11" s="4">
        <v>22.34</v>
      </c>
      <c r="F11" s="4">
        <v>25</v>
      </c>
      <c r="G11" s="4">
        <v>0.64</v>
      </c>
      <c r="H11" s="4">
        <v>0.56999999999999995</v>
      </c>
      <c r="I11" s="31">
        <v>0.04</v>
      </c>
      <c r="J11" s="31">
        <v>1E-3</v>
      </c>
      <c r="K11" s="59">
        <v>50910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'[1]2023'!B4</f>
        <v>44930</v>
      </c>
      <c r="C12" s="4">
        <v>9.1999999999999993</v>
      </c>
      <c r="D12" s="4">
        <v>12.8</v>
      </c>
      <c r="E12" s="4">
        <v>21.43</v>
      </c>
      <c r="F12" s="4">
        <v>23.78</v>
      </c>
      <c r="G12" s="4">
        <v>0.76</v>
      </c>
      <c r="H12" s="4">
        <v>0.69</v>
      </c>
      <c r="I12" s="4">
        <v>0.19</v>
      </c>
      <c r="J12" s="4">
        <v>8.0000000000000002E-3</v>
      </c>
      <c r="K12" s="59">
        <v>51480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'[1]2023'!B5</f>
        <v>44931</v>
      </c>
      <c r="C13" s="4">
        <v>10.5</v>
      </c>
      <c r="D13" s="4">
        <v>11</v>
      </c>
      <c r="E13" s="4">
        <v>25.3</v>
      </c>
      <c r="F13" s="4">
        <v>28.48</v>
      </c>
      <c r="G13" s="52">
        <v>1.37</v>
      </c>
      <c r="H13" s="4">
        <v>1.23</v>
      </c>
      <c r="I13" s="4">
        <v>0.21</v>
      </c>
      <c r="J13" s="4">
        <v>7.0000000000000001E-3</v>
      </c>
      <c r="K13" s="59">
        <v>50680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'[1]2023'!B6</f>
        <v>44935</v>
      </c>
      <c r="C14" s="4">
        <v>9.1999999999999993</v>
      </c>
      <c r="D14" s="4">
        <v>11.1</v>
      </c>
      <c r="E14" s="4">
        <v>23.81</v>
      </c>
      <c r="F14" s="4">
        <v>26.4</v>
      </c>
      <c r="G14" s="4">
        <v>0.86</v>
      </c>
      <c r="H14" s="4">
        <v>0.78</v>
      </c>
      <c r="I14" s="4">
        <v>0.94</v>
      </c>
      <c r="J14" s="4">
        <v>3.5999999999999997E-2</v>
      </c>
      <c r="K14" s="59">
        <v>51540</v>
      </c>
      <c r="L14" s="19"/>
      <c r="M14" s="28"/>
      <c r="N14" s="19"/>
      <c r="O14" s="48"/>
    </row>
    <row r="15" spans="1:24" x14ac:dyDescent="0.3">
      <c r="A15" s="10">
        <v>6</v>
      </c>
      <c r="B15" s="2">
        <f>'[1]2023'!B7</f>
        <v>44936</v>
      </c>
      <c r="C15" s="4">
        <v>7.4</v>
      </c>
      <c r="D15" s="4">
        <v>15.9</v>
      </c>
      <c r="E15" s="4">
        <v>24</v>
      </c>
      <c r="F15" s="4">
        <v>26.06</v>
      </c>
      <c r="G15" s="54">
        <v>0.97</v>
      </c>
      <c r="H15" s="4">
        <v>0.9</v>
      </c>
      <c r="I15" s="4">
        <v>0.47</v>
      </c>
      <c r="J15" s="4">
        <v>1.7999999999999999E-2</v>
      </c>
      <c r="K15" s="59">
        <v>51780</v>
      </c>
      <c r="L15" s="19"/>
      <c r="M15" s="28"/>
      <c r="N15" s="19"/>
      <c r="O15" s="48"/>
    </row>
    <row r="16" spans="1:24" x14ac:dyDescent="0.3">
      <c r="A16" s="10">
        <v>7</v>
      </c>
      <c r="B16" s="2">
        <f>'[1]2023'!B8</f>
        <v>44937</v>
      </c>
      <c r="C16" s="4">
        <v>14</v>
      </c>
      <c r="D16" s="4">
        <v>13.1</v>
      </c>
      <c r="E16" s="4">
        <v>23.47</v>
      </c>
      <c r="F16" s="4">
        <v>27.55</v>
      </c>
      <c r="G16" s="4">
        <v>0.68</v>
      </c>
      <c r="H16" s="4">
        <v>0.57999999999999996</v>
      </c>
      <c r="I16" s="4">
        <v>0.5</v>
      </c>
      <c r="J16" s="4">
        <v>1.7999999999999999E-2</v>
      </c>
      <c r="K16" s="59">
        <v>51130</v>
      </c>
      <c r="L16" s="19"/>
      <c r="M16" s="28"/>
      <c r="N16" s="19"/>
      <c r="O16" s="48"/>
    </row>
    <row r="17" spans="1:23" x14ac:dyDescent="0.3">
      <c r="A17" s="10">
        <v>8</v>
      </c>
      <c r="B17" s="2">
        <f>'[1]2023'!B9</f>
        <v>44938</v>
      </c>
      <c r="C17" s="4">
        <v>11.6</v>
      </c>
      <c r="D17" s="4">
        <v>9</v>
      </c>
      <c r="E17" s="4">
        <v>20.79</v>
      </c>
      <c r="F17" s="4">
        <v>23.73</v>
      </c>
      <c r="G17" s="4">
        <v>0.68</v>
      </c>
      <c r="H17" s="4">
        <v>0.6</v>
      </c>
      <c r="I17" s="4">
        <v>0.72</v>
      </c>
      <c r="J17" s="4">
        <v>0.03</v>
      </c>
      <c r="K17" s="59">
        <v>52300</v>
      </c>
      <c r="L17" s="19"/>
      <c r="M17" s="28"/>
      <c r="N17" s="19"/>
      <c r="O17" s="48"/>
    </row>
    <row r="18" spans="1:23" x14ac:dyDescent="0.3">
      <c r="A18" s="10">
        <v>9</v>
      </c>
      <c r="B18" s="2">
        <f>'[1]2023'!B10</f>
        <v>44939</v>
      </c>
      <c r="C18" s="4">
        <v>13.2</v>
      </c>
      <c r="D18" s="4">
        <v>9.6999999999999993</v>
      </c>
      <c r="E18" s="4">
        <v>22.91</v>
      </c>
      <c r="F18" s="4">
        <v>26.64</v>
      </c>
      <c r="G18" s="4">
        <v>0.88</v>
      </c>
      <c r="H18" s="4">
        <v>0.77</v>
      </c>
      <c r="I18" s="4">
        <v>0.41</v>
      </c>
      <c r="J18" s="4">
        <v>1.6E-2</v>
      </c>
      <c r="K18" s="59">
        <v>51080</v>
      </c>
      <c r="L18" s="19"/>
      <c r="M18" s="28"/>
      <c r="N18" s="19"/>
      <c r="O18" s="48"/>
    </row>
    <row r="19" spans="1:23" x14ac:dyDescent="0.3">
      <c r="A19" s="10">
        <v>10</v>
      </c>
      <c r="B19" s="2">
        <f>'[1]2023'!B11</f>
        <v>44942</v>
      </c>
      <c r="C19" s="4">
        <v>20.5</v>
      </c>
      <c r="D19" s="4">
        <v>9.5</v>
      </c>
      <c r="E19" s="4">
        <v>23.52</v>
      </c>
      <c r="F19" s="4">
        <v>30.02</v>
      </c>
      <c r="G19" s="4">
        <v>0.66</v>
      </c>
      <c r="H19" s="4">
        <v>0.52</v>
      </c>
      <c r="I19" s="4">
        <v>0.43</v>
      </c>
      <c r="J19" s="4">
        <v>1.4999999999999999E-2</v>
      </c>
      <c r="K19" s="59">
        <v>52450</v>
      </c>
      <c r="L19" s="62"/>
      <c r="M19" s="28"/>
      <c r="N19" s="19"/>
      <c r="O19" s="48"/>
    </row>
    <row r="20" spans="1:23" x14ac:dyDescent="0.3">
      <c r="A20" s="10">
        <v>11</v>
      </c>
      <c r="B20" s="2">
        <f>'[1]2023'!B12</f>
        <v>44944</v>
      </c>
      <c r="C20" s="4">
        <v>14</v>
      </c>
      <c r="D20" s="4">
        <v>9.6999999999999993</v>
      </c>
      <c r="E20" s="4">
        <v>24.86</v>
      </c>
      <c r="F20" s="4">
        <v>29.18</v>
      </c>
      <c r="G20" s="4">
        <v>0.65</v>
      </c>
      <c r="H20" s="4">
        <v>0.56000000000000005</v>
      </c>
      <c r="I20" s="4">
        <v>0.44</v>
      </c>
      <c r="J20" s="4">
        <v>1.4999999999999999E-2</v>
      </c>
      <c r="K20" s="59">
        <v>51260</v>
      </c>
      <c r="L20" s="63"/>
      <c r="N20" s="19"/>
      <c r="O20" s="48"/>
    </row>
    <row r="21" spans="1:23" x14ac:dyDescent="0.3">
      <c r="A21" s="10">
        <v>12</v>
      </c>
      <c r="B21" s="2">
        <f>'[1]2023'!B13</f>
        <v>44945</v>
      </c>
      <c r="C21" s="4">
        <v>13</v>
      </c>
      <c r="D21" s="4">
        <v>12</v>
      </c>
      <c r="E21" s="4">
        <v>20.94</v>
      </c>
      <c r="F21" s="4">
        <v>24.31</v>
      </c>
      <c r="G21" s="4">
        <v>0.83</v>
      </c>
      <c r="H21" s="4">
        <v>0.73</v>
      </c>
      <c r="I21" s="4">
        <v>0.45</v>
      </c>
      <c r="J21" s="4">
        <v>1.9E-2</v>
      </c>
      <c r="K21" s="59">
        <v>51120</v>
      </c>
      <c r="L21" s="63"/>
      <c r="N21" s="19"/>
      <c r="O21" s="48"/>
    </row>
    <row r="22" spans="1:23" ht="15" customHeight="1" x14ac:dyDescent="0.3">
      <c r="A22" s="10">
        <v>13</v>
      </c>
      <c r="B22" s="2">
        <f>'[1]2023'!B14</f>
        <v>44946</v>
      </c>
      <c r="C22" s="4">
        <v>13</v>
      </c>
      <c r="D22" s="4">
        <v>11.9</v>
      </c>
      <c r="E22" s="4">
        <v>22.76</v>
      </c>
      <c r="F22" s="4">
        <v>26.4</v>
      </c>
      <c r="G22" s="4">
        <v>0.75</v>
      </c>
      <c r="H22" s="4">
        <v>0.66</v>
      </c>
      <c r="I22" s="4">
        <v>0.6</v>
      </c>
      <c r="J22" s="4">
        <v>2.3E-2</v>
      </c>
      <c r="K22" s="59">
        <v>52640</v>
      </c>
      <c r="L22" s="62"/>
      <c r="N22" s="19"/>
      <c r="O22" s="48"/>
    </row>
    <row r="23" spans="1:23" x14ac:dyDescent="0.3">
      <c r="A23" s="10">
        <v>14</v>
      </c>
      <c r="B23" s="2">
        <f>'[1]2023'!B15</f>
        <v>44949</v>
      </c>
      <c r="C23" s="4">
        <v>7.7</v>
      </c>
      <c r="D23" s="4">
        <v>10.7</v>
      </c>
      <c r="E23" s="4">
        <v>24.4</v>
      </c>
      <c r="F23" s="4">
        <v>26.56</v>
      </c>
      <c r="G23" s="52">
        <v>1.27</v>
      </c>
      <c r="H23" s="4">
        <v>1.18</v>
      </c>
      <c r="I23" s="31">
        <v>0.04</v>
      </c>
      <c r="J23" s="31">
        <v>1E-3</v>
      </c>
      <c r="K23" s="59">
        <v>51370</v>
      </c>
      <c r="L23" s="62"/>
      <c r="N23" s="19"/>
      <c r="O23" s="48"/>
    </row>
    <row r="24" spans="1:23" x14ac:dyDescent="0.3">
      <c r="A24" s="10">
        <v>15</v>
      </c>
      <c r="B24" s="2">
        <f>'[1]2023'!B16</f>
        <v>44950</v>
      </c>
      <c r="C24" s="4">
        <v>18.3</v>
      </c>
      <c r="D24" s="4">
        <v>11.9</v>
      </c>
      <c r="E24" s="4">
        <v>21.62</v>
      </c>
      <c r="F24" s="4">
        <v>26.82</v>
      </c>
      <c r="G24" s="4">
        <v>0.28999999999999998</v>
      </c>
      <c r="H24" s="4">
        <v>0.23</v>
      </c>
      <c r="I24" s="4">
        <v>0.06</v>
      </c>
      <c r="J24" s="4">
        <v>2E-3</v>
      </c>
      <c r="K24" s="59">
        <v>51330</v>
      </c>
      <c r="L24" s="64"/>
      <c r="N24" s="19"/>
      <c r="O24" s="48"/>
    </row>
    <row r="25" spans="1:23" x14ac:dyDescent="0.3">
      <c r="A25" s="10">
        <v>16</v>
      </c>
      <c r="B25" s="2">
        <f>'[1]2023'!B17</f>
        <v>44951</v>
      </c>
      <c r="C25" s="4">
        <v>19.399999999999999</v>
      </c>
      <c r="D25" s="4">
        <v>16.100000000000001</v>
      </c>
      <c r="E25" s="4">
        <v>20.149999999999999</v>
      </c>
      <c r="F25" s="4">
        <v>25.4</v>
      </c>
      <c r="G25" s="4">
        <v>0.74</v>
      </c>
      <c r="H25" s="4">
        <v>0.6</v>
      </c>
      <c r="I25" s="4">
        <v>0.04</v>
      </c>
      <c r="J25" s="4">
        <v>1.6E-2</v>
      </c>
      <c r="K25" s="59">
        <v>78740</v>
      </c>
      <c r="L25" s="64"/>
      <c r="N25" s="19"/>
      <c r="O25" s="48"/>
    </row>
    <row r="26" spans="1:23" x14ac:dyDescent="0.3">
      <c r="A26" s="10">
        <v>17</v>
      </c>
      <c r="B26" s="2">
        <f>'[2]2023'!B18</f>
        <v>44952</v>
      </c>
      <c r="C26" s="4">
        <v>16.5</v>
      </c>
      <c r="D26" s="4">
        <v>14</v>
      </c>
      <c r="E26" s="4">
        <v>20.78</v>
      </c>
      <c r="F26" s="4">
        <v>25.23</v>
      </c>
      <c r="G26" s="52">
        <v>1.22</v>
      </c>
      <c r="H26" s="4">
        <v>1.01</v>
      </c>
      <c r="I26" s="4">
        <v>0.34</v>
      </c>
      <c r="J26" s="4">
        <v>1.4E-2</v>
      </c>
      <c r="K26" s="59">
        <v>51840</v>
      </c>
      <c r="L26" s="19"/>
      <c r="N26" s="19"/>
      <c r="O26" s="48"/>
      <c r="P26" s="19"/>
    </row>
    <row r="27" spans="1:23" x14ac:dyDescent="0.3">
      <c r="A27" s="10">
        <v>18</v>
      </c>
      <c r="B27" s="2">
        <f>'[2]2023'!B19</f>
        <v>44953</v>
      </c>
      <c r="C27" s="4">
        <v>16.7</v>
      </c>
      <c r="D27" s="4">
        <v>12.3</v>
      </c>
      <c r="E27" s="4">
        <v>17.38</v>
      </c>
      <c r="F27" s="4">
        <v>21.19</v>
      </c>
      <c r="G27" s="52">
        <v>1</v>
      </c>
      <c r="H27" s="4">
        <v>0.83</v>
      </c>
      <c r="I27" s="4">
        <v>0.33</v>
      </c>
      <c r="J27" s="4">
        <v>1.6E-2</v>
      </c>
      <c r="K27" s="59">
        <v>50860</v>
      </c>
      <c r="L27" s="19"/>
      <c r="N27" s="19"/>
      <c r="O27" s="48"/>
      <c r="P27" s="19"/>
    </row>
    <row r="28" spans="1:23" x14ac:dyDescent="0.3">
      <c r="A28" s="10">
        <v>19</v>
      </c>
      <c r="B28" s="2">
        <f>'[2]2023'!B20</f>
        <v>44956</v>
      </c>
      <c r="C28" s="4">
        <v>18.3</v>
      </c>
      <c r="D28" s="4">
        <v>11.6</v>
      </c>
      <c r="E28" s="4">
        <v>19.8</v>
      </c>
      <c r="F28" s="4">
        <v>24.61</v>
      </c>
      <c r="G28" s="52">
        <v>1.03</v>
      </c>
      <c r="H28" s="4">
        <v>0.84</v>
      </c>
      <c r="I28" s="4">
        <v>0.3</v>
      </c>
      <c r="J28" s="4">
        <v>1.2E-2</v>
      </c>
      <c r="K28" s="59">
        <v>51770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'[2]2023'!B21</f>
        <v>44957</v>
      </c>
      <c r="C29" s="4">
        <v>14.3</v>
      </c>
      <c r="D29" s="4">
        <v>10.3</v>
      </c>
      <c r="E29" s="4">
        <v>21.56</v>
      </c>
      <c r="F29" s="4">
        <v>25.42</v>
      </c>
      <c r="G29" s="4">
        <v>0.56999999999999995</v>
      </c>
      <c r="H29" s="4">
        <v>0.49</v>
      </c>
      <c r="I29" s="4">
        <v>0.25</v>
      </c>
      <c r="J29" s="4">
        <v>0.01</v>
      </c>
      <c r="K29" s="59">
        <v>49780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'[2]2023'!B22</f>
        <v>44958</v>
      </c>
      <c r="C30" s="4">
        <v>14.5</v>
      </c>
      <c r="D30" s="4">
        <v>17.399999999999999</v>
      </c>
      <c r="E30" s="4">
        <v>19.12</v>
      </c>
      <c r="F30" s="4">
        <v>22.64</v>
      </c>
      <c r="G30" s="4">
        <v>0.65</v>
      </c>
      <c r="H30" s="4">
        <v>0.55000000000000004</v>
      </c>
      <c r="I30" s="31">
        <v>0.04</v>
      </c>
      <c r="J30" s="31">
        <v>1E-3</v>
      </c>
      <c r="K30" s="59">
        <v>25160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'[2]2023'!B23</f>
        <v>44959</v>
      </c>
      <c r="C31" s="4">
        <v>15.6</v>
      </c>
      <c r="D31" s="4">
        <v>13.3</v>
      </c>
      <c r="E31" s="4">
        <v>18.18</v>
      </c>
      <c r="F31" s="4">
        <v>23.76</v>
      </c>
      <c r="G31" s="4">
        <v>0.2</v>
      </c>
      <c r="H31" s="31">
        <v>0.17</v>
      </c>
      <c r="I31" s="4">
        <v>0.22</v>
      </c>
      <c r="J31" s="4">
        <v>0.01</v>
      </c>
      <c r="K31" s="59">
        <v>51720</v>
      </c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'[2]2023'!B24</f>
        <v>44960</v>
      </c>
      <c r="C32" s="4">
        <v>16.8</v>
      </c>
      <c r="D32" s="4">
        <v>11.6</v>
      </c>
      <c r="E32" s="4">
        <v>21.63</v>
      </c>
      <c r="F32" s="4">
        <v>26.33</v>
      </c>
      <c r="G32" s="52">
        <v>1.33</v>
      </c>
      <c r="H32" s="4">
        <v>1.1100000000000001</v>
      </c>
      <c r="I32" s="4">
        <v>0.3</v>
      </c>
      <c r="J32" s="4">
        <v>1.2E-2</v>
      </c>
      <c r="K32" s="59">
        <v>75600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'[2]2023'!B25</f>
        <v>44963</v>
      </c>
      <c r="C33" s="4">
        <v>14.5</v>
      </c>
      <c r="D33" s="4">
        <v>15.4</v>
      </c>
      <c r="E33" s="4">
        <v>22.57</v>
      </c>
      <c r="F33" s="4">
        <v>26.68</v>
      </c>
      <c r="G33" s="52">
        <v>1.1299999999999999</v>
      </c>
      <c r="H33" s="4">
        <v>0.97</v>
      </c>
      <c r="I33" s="4">
        <v>0.28999999999999998</v>
      </c>
      <c r="J33" s="4">
        <v>1.0999999999999999E-2</v>
      </c>
      <c r="K33" s="59">
        <v>25400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13.754166666666668</v>
      </c>
      <c r="D34" s="56">
        <f t="shared" si="0"/>
        <v>12.120833333333335</v>
      </c>
      <c r="E34" s="56">
        <f t="shared" si="0"/>
        <v>21.75333333333333</v>
      </c>
      <c r="F34" s="56">
        <f t="shared" si="0"/>
        <v>25.571249999999996</v>
      </c>
      <c r="G34" s="3">
        <f t="shared" si="0"/>
        <v>0.81749999999999978</v>
      </c>
      <c r="H34" s="3">
        <f t="shared" si="0"/>
        <v>0.70708333333333329</v>
      </c>
      <c r="I34" s="3">
        <f t="shared" si="0"/>
        <v>0.32749999999999996</v>
      </c>
      <c r="J34" s="39">
        <f t="shared" si="0"/>
        <v>1.3458333333333338E-2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12.120833333333335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13.754166666666668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21.75333333333333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25.571249999999996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0.81749999999999978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10.56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42">
        <v>0.25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12">
        <v>1.96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23.28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2.1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51.86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53.43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63.69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1.3458333333333338E-2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6.56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42">
        <v>0.13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2.52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21.82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57">
        <v>0.11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72:M72"/>
    <mergeCell ref="A73:M73"/>
    <mergeCell ref="A74:M74"/>
    <mergeCell ref="A75:M75"/>
    <mergeCell ref="A76:M76"/>
    <mergeCell ref="A69:B69"/>
    <mergeCell ref="E69:K69"/>
    <mergeCell ref="A70:B70"/>
    <mergeCell ref="E70:K70"/>
    <mergeCell ref="A71:B71"/>
    <mergeCell ref="E71:K71"/>
    <mergeCell ref="A66:B66"/>
    <mergeCell ref="E66:K66"/>
    <mergeCell ref="A67:B67"/>
    <mergeCell ref="E67:K67"/>
    <mergeCell ref="A68:B68"/>
    <mergeCell ref="E68:K68"/>
    <mergeCell ref="A63:B63"/>
    <mergeCell ref="E63:K63"/>
    <mergeCell ref="A64:B64"/>
    <mergeCell ref="E64:K64"/>
    <mergeCell ref="A65:B65"/>
    <mergeCell ref="E65:K65"/>
    <mergeCell ref="A60:B60"/>
    <mergeCell ref="E60:K60"/>
    <mergeCell ref="A61:B61"/>
    <mergeCell ref="E61:K61"/>
    <mergeCell ref="A62:B62"/>
    <mergeCell ref="E62:K62"/>
    <mergeCell ref="A57:B57"/>
    <mergeCell ref="E57:K57"/>
    <mergeCell ref="A58:B58"/>
    <mergeCell ref="E58:K58"/>
    <mergeCell ref="A59:B59"/>
    <mergeCell ref="E59:K59"/>
    <mergeCell ref="A53:B53"/>
    <mergeCell ref="E53:M53"/>
    <mergeCell ref="A54:M54"/>
    <mergeCell ref="A55:B56"/>
    <mergeCell ref="C55:C56"/>
    <mergeCell ref="D55:D56"/>
    <mergeCell ref="E55:M56"/>
    <mergeCell ref="A50:B50"/>
    <mergeCell ref="E50:M50"/>
    <mergeCell ref="A51:B51"/>
    <mergeCell ref="E51:M51"/>
    <mergeCell ref="A52:B52"/>
    <mergeCell ref="E52:M52"/>
    <mergeCell ref="A46:M46"/>
    <mergeCell ref="A47:M47"/>
    <mergeCell ref="A48:B49"/>
    <mergeCell ref="C48:C49"/>
    <mergeCell ref="D48:D49"/>
    <mergeCell ref="E48:M49"/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</mergeCells>
  <printOptions horizontalCentered="1"/>
  <pageMargins left="0.19685039370078741" right="0.19685039370078741" top="0.19685039370078741" bottom="0.39370078740157483" header="0.31496062992125984" footer="0.19685039370078741"/>
  <pageSetup paperSize="9" scale="77" orientation="landscape" r:id="rId1"/>
  <rowBreaks count="1" manualBreakCount="1">
    <brk id="3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1C0BB-EE44-4EA8-82DA-D24E4F80288F}">
  <dimension ref="A1:X79"/>
  <sheetViews>
    <sheetView zoomScale="90" zoomScaleNormal="9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10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10</v>
      </c>
      <c r="O6" s="7"/>
    </row>
    <row r="7" spans="1:24" ht="28.8" x14ac:dyDescent="0.3">
      <c r="A7" s="8" t="s">
        <v>7</v>
      </c>
      <c r="B7" s="53">
        <f>(SUM(K10:K33)/1000)</f>
        <v>1006.14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'[1]2023'!B218</f>
        <v>45240</v>
      </c>
      <c r="C10" s="68">
        <v>2.2000000000000002</v>
      </c>
      <c r="D10" s="68">
        <v>12.4</v>
      </c>
      <c r="E10" s="68">
        <v>29.44</v>
      </c>
      <c r="F10" s="68">
        <v>30.14</v>
      </c>
      <c r="G10" s="68">
        <v>0.70899999999999996</v>
      </c>
      <c r="H10" s="68">
        <v>0.69</v>
      </c>
      <c r="I10" s="68">
        <v>0.45</v>
      </c>
      <c r="J10" s="69">
        <v>1.4999999999999999E-2</v>
      </c>
      <c r="K10" s="70">
        <v>48340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'[1]2023'!B219</f>
        <v>45243</v>
      </c>
      <c r="C11" s="68">
        <v>19.600000000000001</v>
      </c>
      <c r="D11" s="68">
        <v>11.8</v>
      </c>
      <c r="E11" s="68">
        <v>24.69</v>
      </c>
      <c r="F11" s="68">
        <v>31.1</v>
      </c>
      <c r="G11" s="74">
        <v>0.93300000000000005</v>
      </c>
      <c r="H11" s="68">
        <v>0.75</v>
      </c>
      <c r="I11" s="68">
        <v>0.39</v>
      </c>
      <c r="J11" s="69">
        <v>1.2999999999999999E-2</v>
      </c>
      <c r="K11" s="70">
        <v>46310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'[1]2023'!B220</f>
        <v>45244</v>
      </c>
      <c r="C12" s="68">
        <v>16.8</v>
      </c>
      <c r="D12" s="68">
        <v>13.6</v>
      </c>
      <c r="E12" s="68">
        <v>26.23</v>
      </c>
      <c r="F12" s="68">
        <v>31.84</v>
      </c>
      <c r="G12" s="74">
        <v>0.93400000000000005</v>
      </c>
      <c r="H12" s="68">
        <v>0.78</v>
      </c>
      <c r="I12" s="68">
        <v>0.42</v>
      </c>
      <c r="J12" s="69">
        <v>1.4E-2</v>
      </c>
      <c r="K12" s="70">
        <v>46200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'[1]2023'!B221</f>
        <v>45245</v>
      </c>
      <c r="C13" s="68">
        <v>12.8</v>
      </c>
      <c r="D13" s="68">
        <v>11.9</v>
      </c>
      <c r="E13" s="68">
        <v>28.07</v>
      </c>
      <c r="F13" s="68">
        <v>32.42</v>
      </c>
      <c r="G13" s="74">
        <v>0.98899999999999999</v>
      </c>
      <c r="H13" s="68">
        <v>0.86</v>
      </c>
      <c r="I13" s="68">
        <v>0.3</v>
      </c>
      <c r="J13" s="68">
        <v>8.9999999999999993E-3</v>
      </c>
      <c r="K13" s="70">
        <v>46100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'[1]2023'!B222</f>
        <v>45246</v>
      </c>
      <c r="C14" s="68">
        <v>19.3</v>
      </c>
      <c r="D14" s="68">
        <v>12.6</v>
      </c>
      <c r="E14" s="68">
        <v>25.55</v>
      </c>
      <c r="F14" s="68">
        <v>32.07</v>
      </c>
      <c r="G14" s="74">
        <v>0.93200000000000005</v>
      </c>
      <c r="H14" s="68">
        <v>0.75</v>
      </c>
      <c r="I14" s="68">
        <v>0.28999999999999998</v>
      </c>
      <c r="J14" s="68">
        <v>8.9999999999999993E-3</v>
      </c>
      <c r="K14" s="70">
        <v>50510</v>
      </c>
      <c r="L14" s="19"/>
      <c r="M14" s="28"/>
      <c r="N14" s="19"/>
      <c r="O14" s="48"/>
    </row>
    <row r="15" spans="1:24" x14ac:dyDescent="0.3">
      <c r="A15" s="10">
        <v>6</v>
      </c>
      <c r="B15" s="2">
        <f>'[1]2023'!B223</f>
        <v>45247</v>
      </c>
      <c r="C15" s="68">
        <v>23.4</v>
      </c>
      <c r="D15" s="68">
        <v>18.600000000000001</v>
      </c>
      <c r="E15" s="68">
        <v>18.809999999999999</v>
      </c>
      <c r="F15" s="68">
        <v>25.08</v>
      </c>
      <c r="G15" s="74">
        <v>0.96099999999999997</v>
      </c>
      <c r="H15" s="68">
        <v>0.74</v>
      </c>
      <c r="I15" s="69">
        <v>0.18</v>
      </c>
      <c r="J15" s="68">
        <v>8.0000000000000002E-3</v>
      </c>
      <c r="K15" s="70">
        <v>53030</v>
      </c>
      <c r="L15" s="19"/>
      <c r="M15" s="28"/>
      <c r="N15" s="19"/>
      <c r="O15" s="48"/>
    </row>
    <row r="16" spans="1:24" x14ac:dyDescent="0.3">
      <c r="A16" s="10">
        <v>7</v>
      </c>
      <c r="B16" s="2">
        <f>'[1]2023'!B224</f>
        <v>45250</v>
      </c>
      <c r="C16" s="68">
        <v>15.3</v>
      </c>
      <c r="D16" s="68">
        <v>12.2</v>
      </c>
      <c r="E16" s="68">
        <v>20.58</v>
      </c>
      <c r="F16" s="68">
        <v>24.61</v>
      </c>
      <c r="G16" s="68">
        <v>0.54500000000000004</v>
      </c>
      <c r="H16" s="68">
        <v>0.54</v>
      </c>
      <c r="I16" s="68">
        <v>0.1</v>
      </c>
      <c r="J16" s="68">
        <v>4.0000000000000001E-3</v>
      </c>
      <c r="K16" s="70">
        <v>46670</v>
      </c>
      <c r="L16" s="19"/>
      <c r="M16" s="28"/>
      <c r="N16" s="19"/>
      <c r="O16" s="48"/>
    </row>
    <row r="17" spans="1:23" x14ac:dyDescent="0.3">
      <c r="A17" s="10">
        <v>8</v>
      </c>
      <c r="B17" s="2">
        <f>'[1]2023'!B225</f>
        <v>45251</v>
      </c>
      <c r="C17" s="68">
        <v>13</v>
      </c>
      <c r="D17" s="68">
        <v>14.8</v>
      </c>
      <c r="E17" s="68">
        <v>25.13</v>
      </c>
      <c r="F17" s="68">
        <v>29.15</v>
      </c>
      <c r="G17" s="71">
        <v>1.0880000000000001</v>
      </c>
      <c r="H17" s="68">
        <v>0.95</v>
      </c>
      <c r="I17" s="68">
        <v>0.35</v>
      </c>
      <c r="J17" s="68">
        <v>1.2E-2</v>
      </c>
      <c r="K17" s="70">
        <v>44220</v>
      </c>
      <c r="L17" s="19"/>
      <c r="M17" s="28"/>
      <c r="N17" s="19"/>
      <c r="O17" s="48"/>
    </row>
    <row r="18" spans="1:23" x14ac:dyDescent="0.3">
      <c r="A18" s="10">
        <v>9</v>
      </c>
      <c r="B18" s="2">
        <f>'[1]2023'!B226</f>
        <v>45252</v>
      </c>
      <c r="C18" s="68">
        <v>9</v>
      </c>
      <c r="D18" s="68">
        <v>13.2</v>
      </c>
      <c r="E18" s="68">
        <v>24.41</v>
      </c>
      <c r="F18" s="68">
        <v>26.99</v>
      </c>
      <c r="G18" s="68">
        <v>0.69299999999999995</v>
      </c>
      <c r="H18" s="68">
        <v>0.63</v>
      </c>
      <c r="I18" s="68">
        <v>0.45</v>
      </c>
      <c r="J18" s="68">
        <v>1.7000000000000001E-2</v>
      </c>
      <c r="K18" s="70">
        <v>46800</v>
      </c>
      <c r="L18" s="19"/>
      <c r="M18" s="28"/>
      <c r="N18" s="19"/>
      <c r="O18" s="48"/>
    </row>
    <row r="19" spans="1:23" x14ac:dyDescent="0.3">
      <c r="A19" s="10">
        <v>10</v>
      </c>
      <c r="B19" s="2">
        <f>'[1]2023'!B227</f>
        <v>45253</v>
      </c>
      <c r="C19" s="68">
        <v>13.4</v>
      </c>
      <c r="D19" s="68">
        <v>17.5</v>
      </c>
      <c r="E19" s="68">
        <v>21.19</v>
      </c>
      <c r="F19" s="68">
        <v>24.73</v>
      </c>
      <c r="G19" s="68">
        <v>0.26900000000000002</v>
      </c>
      <c r="H19" s="68">
        <v>0.23</v>
      </c>
      <c r="I19" s="68">
        <v>0.25</v>
      </c>
      <c r="J19" s="68">
        <v>0.01</v>
      </c>
      <c r="K19" s="70">
        <v>44780</v>
      </c>
      <c r="L19" s="62"/>
      <c r="M19" s="28"/>
      <c r="N19" s="19"/>
      <c r="O19" s="48"/>
    </row>
    <row r="20" spans="1:23" x14ac:dyDescent="0.3">
      <c r="A20" s="10">
        <v>11</v>
      </c>
      <c r="B20" s="2">
        <f>'[1]2023'!B228</f>
        <v>45254</v>
      </c>
      <c r="C20" s="68">
        <v>14</v>
      </c>
      <c r="D20" s="68">
        <v>13.5</v>
      </c>
      <c r="E20" s="68">
        <v>25.28</v>
      </c>
      <c r="F20" s="68">
        <v>29.67</v>
      </c>
      <c r="G20" s="68">
        <v>0.67500000000000004</v>
      </c>
      <c r="H20" s="68">
        <v>0.57999999999999996</v>
      </c>
      <c r="I20" s="68">
        <v>0.45</v>
      </c>
      <c r="J20" s="68">
        <v>1.4999999999999999E-2</v>
      </c>
      <c r="K20" s="70">
        <v>43010</v>
      </c>
      <c r="L20" s="63"/>
      <c r="N20" s="19"/>
      <c r="O20" s="48"/>
    </row>
    <row r="21" spans="1:23" x14ac:dyDescent="0.3">
      <c r="A21" s="10">
        <v>12</v>
      </c>
      <c r="B21" s="2">
        <f>'[2]2023'!B229</f>
        <v>45257</v>
      </c>
      <c r="C21" s="68">
        <v>1.1000000000000001</v>
      </c>
      <c r="D21" s="68">
        <v>7.7</v>
      </c>
      <c r="E21" s="68">
        <v>33.92</v>
      </c>
      <c r="F21" s="68">
        <v>34.32</v>
      </c>
      <c r="G21" s="68">
        <v>0.86699999999999999</v>
      </c>
      <c r="H21" s="68">
        <v>0.86</v>
      </c>
      <c r="I21" s="68">
        <v>0.22</v>
      </c>
      <c r="J21" s="68">
        <v>7.0000000000000001E-3</v>
      </c>
      <c r="K21" s="70">
        <v>46150</v>
      </c>
      <c r="L21" s="63"/>
      <c r="N21" s="19"/>
      <c r="O21" s="48"/>
    </row>
    <row r="22" spans="1:23" ht="15" customHeight="1" x14ac:dyDescent="0.3">
      <c r="A22" s="10">
        <v>13</v>
      </c>
      <c r="B22" s="2">
        <f>'[2]2023'!B230</f>
        <v>45258</v>
      </c>
      <c r="C22" s="68">
        <v>11.5</v>
      </c>
      <c r="D22" s="68">
        <v>11.2</v>
      </c>
      <c r="E22" s="68">
        <v>29.51</v>
      </c>
      <c r="F22" s="68">
        <v>33.57</v>
      </c>
      <c r="G22" s="68">
        <v>0.874</v>
      </c>
      <c r="H22" s="68">
        <v>0.77</v>
      </c>
      <c r="I22" s="68">
        <v>0.63</v>
      </c>
      <c r="J22" s="68">
        <v>1.9E-2</v>
      </c>
      <c r="K22" s="70">
        <v>46220</v>
      </c>
      <c r="L22" s="62"/>
      <c r="N22" s="19"/>
      <c r="O22" s="48"/>
    </row>
    <row r="23" spans="1:23" x14ac:dyDescent="0.3">
      <c r="A23" s="10">
        <v>14</v>
      </c>
      <c r="B23" s="2">
        <f>'[2]2023'!B231</f>
        <v>45259</v>
      </c>
      <c r="C23" s="68">
        <v>12.3</v>
      </c>
      <c r="D23" s="68">
        <v>16</v>
      </c>
      <c r="E23" s="68">
        <v>21.67</v>
      </c>
      <c r="F23" s="68">
        <v>24.94</v>
      </c>
      <c r="G23" s="68">
        <v>0.71199999999999997</v>
      </c>
      <c r="H23" s="68">
        <v>0.62</v>
      </c>
      <c r="I23" s="68">
        <v>0.56999999999999995</v>
      </c>
      <c r="J23" s="69">
        <v>2.3E-2</v>
      </c>
      <c r="K23" s="70">
        <v>50680</v>
      </c>
      <c r="L23" s="62"/>
      <c r="N23" s="19"/>
      <c r="O23" s="48"/>
    </row>
    <row r="24" spans="1:23" x14ac:dyDescent="0.3">
      <c r="A24" s="10">
        <v>15</v>
      </c>
      <c r="B24" s="2">
        <f>'[2]2023'!B232</f>
        <v>45260</v>
      </c>
      <c r="C24" s="68">
        <v>12.9</v>
      </c>
      <c r="D24" s="68">
        <v>16.2</v>
      </c>
      <c r="E24" s="68">
        <v>20.48</v>
      </c>
      <c r="F24" s="68">
        <v>23.75</v>
      </c>
      <c r="G24" s="68">
        <v>0.69299999999999995</v>
      </c>
      <c r="H24" s="72">
        <v>0.6</v>
      </c>
      <c r="I24" s="73">
        <v>0.04</v>
      </c>
      <c r="J24" s="72">
        <v>1E-3</v>
      </c>
      <c r="K24" s="70">
        <v>47000</v>
      </c>
      <c r="L24" s="64"/>
      <c r="N24" s="19"/>
      <c r="O24" s="48"/>
    </row>
    <row r="25" spans="1:23" x14ac:dyDescent="0.3">
      <c r="A25" s="10">
        <v>16</v>
      </c>
      <c r="B25" s="2">
        <f>'[2]2023'!B233</f>
        <v>45261</v>
      </c>
      <c r="C25" s="68">
        <v>13.2</v>
      </c>
      <c r="D25" s="68">
        <v>24.1</v>
      </c>
      <c r="E25" s="68">
        <v>21.25</v>
      </c>
      <c r="F25" s="68">
        <v>24.74</v>
      </c>
      <c r="G25" s="68">
        <v>0.13400000000000001</v>
      </c>
      <c r="H25" s="72">
        <v>0.17</v>
      </c>
      <c r="I25" s="68">
        <v>0.37</v>
      </c>
      <c r="J25" s="68">
        <v>1.4999999999999999E-2</v>
      </c>
      <c r="K25" s="70">
        <v>41170</v>
      </c>
      <c r="L25" s="64"/>
      <c r="N25" s="19"/>
      <c r="O25" s="48"/>
    </row>
    <row r="26" spans="1:23" x14ac:dyDescent="0.3">
      <c r="A26" s="10">
        <v>17</v>
      </c>
      <c r="B26" s="2">
        <f>'[2]2023'!B234</f>
        <v>45264</v>
      </c>
      <c r="C26" s="68">
        <v>9.9</v>
      </c>
      <c r="D26" s="68">
        <v>11.9</v>
      </c>
      <c r="E26" s="68">
        <v>27.26</v>
      </c>
      <c r="F26" s="68">
        <v>30.44</v>
      </c>
      <c r="G26" s="68">
        <v>0.47399999999999998</v>
      </c>
      <c r="H26" s="68">
        <v>0.43</v>
      </c>
      <c r="I26" s="68">
        <v>0.61</v>
      </c>
      <c r="J26" s="68">
        <v>0.02</v>
      </c>
      <c r="K26" s="70">
        <v>46530</v>
      </c>
      <c r="L26" s="19"/>
      <c r="N26" s="19"/>
      <c r="O26" s="48"/>
      <c r="P26" s="19"/>
    </row>
    <row r="27" spans="1:23" x14ac:dyDescent="0.3">
      <c r="A27" s="10">
        <v>18</v>
      </c>
      <c r="B27" s="2">
        <f>'[2]2023'!B235</f>
        <v>45265</v>
      </c>
      <c r="C27" s="68">
        <v>16.399999999999999</v>
      </c>
      <c r="D27" s="68">
        <v>20</v>
      </c>
      <c r="E27" s="68">
        <v>18.95</v>
      </c>
      <c r="F27" s="68">
        <v>22.99</v>
      </c>
      <c r="G27" s="74">
        <v>0.98899999999999999</v>
      </c>
      <c r="H27" s="68">
        <v>0.83</v>
      </c>
      <c r="I27" s="68">
        <v>0.09</v>
      </c>
      <c r="J27" s="69">
        <v>4.0000000000000001E-3</v>
      </c>
      <c r="K27" s="70">
        <v>45430</v>
      </c>
      <c r="L27" s="19"/>
      <c r="N27" s="19"/>
      <c r="O27" s="48"/>
      <c r="P27" s="19"/>
    </row>
    <row r="28" spans="1:23" x14ac:dyDescent="0.3">
      <c r="A28" s="10">
        <v>19</v>
      </c>
      <c r="B28" s="2">
        <f>'[2]2023'!B236</f>
        <v>45266</v>
      </c>
      <c r="C28" s="68">
        <v>13.3</v>
      </c>
      <c r="D28" s="68">
        <v>15</v>
      </c>
      <c r="E28" s="68">
        <v>22.65</v>
      </c>
      <c r="F28" s="68">
        <v>26.4</v>
      </c>
      <c r="G28" s="68">
        <v>0.66500000000000004</v>
      </c>
      <c r="H28" s="68">
        <v>0.57999999999999996</v>
      </c>
      <c r="I28" s="68">
        <v>0.52</v>
      </c>
      <c r="J28" s="68">
        <v>0.02</v>
      </c>
      <c r="K28" s="70">
        <v>21540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'[2]2023'!B237</f>
        <v>45267</v>
      </c>
      <c r="C29" s="68">
        <v>1.8</v>
      </c>
      <c r="D29" s="68">
        <v>8.8000000000000007</v>
      </c>
      <c r="E29" s="68">
        <v>30.46</v>
      </c>
      <c r="F29" s="68">
        <v>31.06</v>
      </c>
      <c r="G29" s="68">
        <v>0.70799999999999996</v>
      </c>
      <c r="H29" s="68">
        <v>0.69</v>
      </c>
      <c r="I29" s="68">
        <v>0.17</v>
      </c>
      <c r="J29" s="68">
        <v>6.0000000000000001E-3</v>
      </c>
      <c r="K29" s="70">
        <v>50870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'[2]2023'!B238</f>
        <v>45271</v>
      </c>
      <c r="C30" s="68">
        <v>15.7</v>
      </c>
      <c r="D30" s="68">
        <v>11.5</v>
      </c>
      <c r="E30" s="68">
        <v>25.49</v>
      </c>
      <c r="F30" s="68">
        <v>30.55</v>
      </c>
      <c r="G30" s="71">
        <v>1.482</v>
      </c>
      <c r="H30" s="68">
        <v>1.1299999999999999</v>
      </c>
      <c r="I30" s="68">
        <v>0.23</v>
      </c>
      <c r="J30" s="68">
        <v>7.0000000000000001E-3</v>
      </c>
      <c r="K30" s="70">
        <v>44160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'[2]2023'!B239</f>
        <v>45271</v>
      </c>
      <c r="C31" s="68">
        <v>18.2</v>
      </c>
      <c r="D31" s="68">
        <v>11.8</v>
      </c>
      <c r="E31" s="68">
        <v>25.18</v>
      </c>
      <c r="F31" s="68">
        <v>31.14</v>
      </c>
      <c r="G31" s="68">
        <v>1.105</v>
      </c>
      <c r="H31" s="68">
        <v>0.9</v>
      </c>
      <c r="I31" s="68">
        <v>0.17</v>
      </c>
      <c r="J31" s="68">
        <v>6.0000000000000001E-3</v>
      </c>
      <c r="K31" s="70"/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'[2]2023'!B240</f>
        <v>45272</v>
      </c>
      <c r="C32" s="68">
        <v>7.8</v>
      </c>
      <c r="D32" s="68">
        <v>10.4</v>
      </c>
      <c r="E32" s="68">
        <v>30.55</v>
      </c>
      <c r="F32" s="68">
        <v>33.29</v>
      </c>
      <c r="G32" s="68">
        <v>0.77600000000000002</v>
      </c>
      <c r="H32" s="68">
        <v>0.72</v>
      </c>
      <c r="I32" s="72">
        <v>0.04</v>
      </c>
      <c r="J32" s="72">
        <v>1E-3</v>
      </c>
      <c r="K32" s="70">
        <v>50420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'[2]2023'!B241</f>
        <v>45272</v>
      </c>
      <c r="C33" s="68">
        <v>7.2</v>
      </c>
      <c r="D33" s="68">
        <v>13.8</v>
      </c>
      <c r="E33" s="68">
        <v>30.72</v>
      </c>
      <c r="F33" s="68">
        <v>33.229999999999997</v>
      </c>
      <c r="G33" s="68">
        <v>0.63500000000000001</v>
      </c>
      <c r="H33" s="68">
        <v>0.59</v>
      </c>
      <c r="I33" s="68">
        <v>7.0000000000000007E-2</v>
      </c>
      <c r="J33" s="68">
        <v>2E-3</v>
      </c>
      <c r="K33" s="70"/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12.504166666666668</v>
      </c>
      <c r="D34" s="56">
        <f t="shared" si="0"/>
        <v>13.770833333333334</v>
      </c>
      <c r="E34" s="56">
        <f t="shared" si="0"/>
        <v>25.311249999999998</v>
      </c>
      <c r="F34" s="56">
        <f t="shared" si="0"/>
        <v>29.09249999999999</v>
      </c>
      <c r="G34" s="3">
        <f>AVERAGE(G10:G33)</f>
        <v>0.78508333333333347</v>
      </c>
      <c r="H34" s="3">
        <f t="shared" si="0"/>
        <v>0.68291666666666651</v>
      </c>
      <c r="I34" s="3">
        <f t="shared" si="0"/>
        <v>0.30666666666666675</v>
      </c>
      <c r="J34" s="39">
        <f t="shared" si="0"/>
        <v>1.0708333333333334E-2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13.770833333333334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12.504166666666668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25.311249999999998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29.09249999999999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0.78508333333333347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22.73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12">
        <v>0.44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12">
        <v>0.55000000000000004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13.77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1.1599999999999999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1693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24.47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111.22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1.0708333333333334E-2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42">
        <v>0.42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42">
        <v>0.13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3.32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5.36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66">
        <v>3.3000000000000002E-2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  <mergeCell ref="A46:M46"/>
    <mergeCell ref="A47:M47"/>
    <mergeCell ref="A48:B49"/>
    <mergeCell ref="C48:C49"/>
    <mergeCell ref="D48:D49"/>
    <mergeCell ref="E48:M49"/>
    <mergeCell ref="A50:B50"/>
    <mergeCell ref="E50:M50"/>
    <mergeCell ref="A51:B51"/>
    <mergeCell ref="E51:M51"/>
    <mergeCell ref="A52:B52"/>
    <mergeCell ref="E52:M52"/>
    <mergeCell ref="A53:B53"/>
    <mergeCell ref="E53:M53"/>
    <mergeCell ref="A54:M54"/>
    <mergeCell ref="A55:B56"/>
    <mergeCell ref="C55:C56"/>
    <mergeCell ref="D55:D56"/>
    <mergeCell ref="E55:M56"/>
    <mergeCell ref="A57:B57"/>
    <mergeCell ref="E57:K57"/>
    <mergeCell ref="A58:B58"/>
    <mergeCell ref="E58:K58"/>
    <mergeCell ref="A59:B59"/>
    <mergeCell ref="E59:K59"/>
    <mergeCell ref="A60:B60"/>
    <mergeCell ref="E60:K60"/>
    <mergeCell ref="A61:B61"/>
    <mergeCell ref="E61:K61"/>
    <mergeCell ref="A62:B62"/>
    <mergeCell ref="E62:K62"/>
    <mergeCell ref="A63:B63"/>
    <mergeCell ref="E63:K63"/>
    <mergeCell ref="A64:B64"/>
    <mergeCell ref="E64:K64"/>
    <mergeCell ref="A65:B65"/>
    <mergeCell ref="E65:K65"/>
    <mergeCell ref="A66:B66"/>
    <mergeCell ref="E66:K66"/>
    <mergeCell ref="A67:B67"/>
    <mergeCell ref="E67:K67"/>
    <mergeCell ref="A68:B68"/>
    <mergeCell ref="E68:K68"/>
    <mergeCell ref="A69:B69"/>
    <mergeCell ref="E69:K69"/>
    <mergeCell ref="A70:B70"/>
    <mergeCell ref="E70:K70"/>
    <mergeCell ref="A71:B71"/>
    <mergeCell ref="E71:K71"/>
    <mergeCell ref="A72:M72"/>
    <mergeCell ref="A73:M73"/>
    <mergeCell ref="A74:M74"/>
    <mergeCell ref="A75:M75"/>
    <mergeCell ref="A76:M7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0CFD-2E68-4CCD-B47F-DA6073B28DBD}">
  <dimension ref="A1:X79"/>
  <sheetViews>
    <sheetView zoomScale="90" zoomScaleNormal="9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11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11</v>
      </c>
      <c r="O6" s="7"/>
    </row>
    <row r="7" spans="1:24" ht="28.8" x14ac:dyDescent="0.3">
      <c r="A7" s="8" t="s">
        <v>7</v>
      </c>
      <c r="B7" s="53">
        <f>(SUM(K10:K33)/1000)</f>
        <v>527.94000000000005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'[1]2023'!B242</f>
        <v>45273</v>
      </c>
      <c r="C10" s="68">
        <v>12.6</v>
      </c>
      <c r="D10" s="68">
        <v>17.2</v>
      </c>
      <c r="E10" s="68">
        <v>24.29</v>
      </c>
      <c r="F10" s="68">
        <v>28.04</v>
      </c>
      <c r="G10" s="68">
        <v>1.1819999999999999</v>
      </c>
      <c r="H10" s="68">
        <v>1.03</v>
      </c>
      <c r="I10" s="72">
        <v>0.04</v>
      </c>
      <c r="J10" s="73">
        <v>1E-3</v>
      </c>
      <c r="K10" s="70"/>
      <c r="L10" s="120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'[1]2023'!B243</f>
        <v>45273</v>
      </c>
      <c r="C11" s="68">
        <v>11.7</v>
      </c>
      <c r="D11" s="68">
        <v>18.8</v>
      </c>
      <c r="E11" s="68">
        <v>24.93</v>
      </c>
      <c r="F11" s="68">
        <v>28.47</v>
      </c>
      <c r="G11" s="68">
        <v>0.70599999999999996</v>
      </c>
      <c r="H11" s="68">
        <v>0.62</v>
      </c>
      <c r="I11" s="72">
        <v>0.04</v>
      </c>
      <c r="J11" s="73">
        <v>1E-3</v>
      </c>
      <c r="K11" s="70">
        <v>44520</v>
      </c>
      <c r="L11" s="120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'[1]2023'!B244</f>
        <v>45274</v>
      </c>
      <c r="C12" s="68">
        <v>21.8</v>
      </c>
      <c r="D12" s="68">
        <v>18</v>
      </c>
      <c r="E12" s="68">
        <v>20.61</v>
      </c>
      <c r="F12" s="68">
        <v>26.81</v>
      </c>
      <c r="G12" s="71">
        <v>1.143</v>
      </c>
      <c r="H12" s="68">
        <v>0.89</v>
      </c>
      <c r="I12" s="68">
        <v>0.49</v>
      </c>
      <c r="J12" s="69">
        <v>1.9E-2</v>
      </c>
      <c r="K12" s="70"/>
      <c r="L12" s="120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'[1]2023'!B245</f>
        <v>45274</v>
      </c>
      <c r="C13" s="68">
        <v>20.84</v>
      </c>
      <c r="D13" s="68">
        <v>13.8</v>
      </c>
      <c r="E13" s="68">
        <v>20.84</v>
      </c>
      <c r="F13" s="68">
        <v>27.71</v>
      </c>
      <c r="G13" s="68">
        <v>0.84399999999999997</v>
      </c>
      <c r="H13" s="68">
        <v>0.74</v>
      </c>
      <c r="I13" s="68">
        <v>0.31</v>
      </c>
      <c r="J13" s="68">
        <v>1.0999999999999999E-2</v>
      </c>
      <c r="K13" s="70">
        <v>45490</v>
      </c>
      <c r="L13" s="120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'[1]2023'!B246</f>
        <v>45275</v>
      </c>
      <c r="C14" s="68">
        <v>1.6</v>
      </c>
      <c r="D14" s="68">
        <v>15.6</v>
      </c>
      <c r="E14" s="68">
        <v>31.62</v>
      </c>
      <c r="F14" s="68">
        <v>32.159999999999997</v>
      </c>
      <c r="G14" s="68">
        <v>0.31900000000000001</v>
      </c>
      <c r="H14" s="68">
        <v>0.31</v>
      </c>
      <c r="I14" s="68">
        <v>0.11</v>
      </c>
      <c r="J14" s="68">
        <v>3.0000000000000001E-3</v>
      </c>
      <c r="K14" s="70"/>
      <c r="L14" s="120"/>
      <c r="N14" s="19"/>
      <c r="O14" s="48"/>
    </row>
    <row r="15" spans="1:24" x14ac:dyDescent="0.3">
      <c r="A15" s="10">
        <v>6</v>
      </c>
      <c r="B15" s="2">
        <f>'[1]2023'!B247</f>
        <v>45275</v>
      </c>
      <c r="C15" s="68">
        <v>1.6</v>
      </c>
      <c r="D15" s="68">
        <v>9.1999999999999993</v>
      </c>
      <c r="E15" s="68">
        <v>31.27</v>
      </c>
      <c r="F15" s="68">
        <v>31.79</v>
      </c>
      <c r="G15" s="68">
        <v>0.29199999999999998</v>
      </c>
      <c r="H15" s="68">
        <v>0.28999999999999998</v>
      </c>
      <c r="I15" s="69">
        <v>0.2</v>
      </c>
      <c r="J15" s="68">
        <v>6.0000000000000001E-3</v>
      </c>
      <c r="K15" s="70">
        <v>49100</v>
      </c>
      <c r="L15" s="120"/>
      <c r="N15" s="19"/>
      <c r="O15" s="48"/>
    </row>
    <row r="16" spans="1:24" x14ac:dyDescent="0.3">
      <c r="A16" s="10">
        <v>7</v>
      </c>
      <c r="B16" s="2">
        <f>'[1]2023'!B248</f>
        <v>45278</v>
      </c>
      <c r="C16" s="68">
        <v>21.1</v>
      </c>
      <c r="D16" s="68">
        <v>15.9</v>
      </c>
      <c r="E16" s="68">
        <v>20.91</v>
      </c>
      <c r="F16" s="68">
        <v>26.97</v>
      </c>
      <c r="G16" s="71">
        <v>1.1259999999999999</v>
      </c>
      <c r="H16" s="68">
        <v>0.89</v>
      </c>
      <c r="I16" s="68">
        <v>1.1499999999999999</v>
      </c>
      <c r="J16" s="68">
        <v>4.3999999999999997E-2</v>
      </c>
      <c r="K16" s="70"/>
      <c r="L16" s="120"/>
      <c r="N16" s="19"/>
      <c r="O16" s="48"/>
    </row>
    <row r="17" spans="1:23" x14ac:dyDescent="0.3">
      <c r="A17" s="10">
        <v>8</v>
      </c>
      <c r="B17" s="2">
        <f>'[1]2023'!B249</f>
        <v>45278</v>
      </c>
      <c r="C17" s="68">
        <v>15.5</v>
      </c>
      <c r="D17" s="68">
        <v>14.5</v>
      </c>
      <c r="E17" s="68">
        <v>23.67</v>
      </c>
      <c r="F17" s="68">
        <v>28.33</v>
      </c>
      <c r="G17" s="71">
        <v>1.179</v>
      </c>
      <c r="H17" s="68">
        <v>1</v>
      </c>
      <c r="I17" s="68">
        <v>0.43</v>
      </c>
      <c r="J17" s="68">
        <v>1.4999999999999999E-2</v>
      </c>
      <c r="K17" s="70">
        <v>46580</v>
      </c>
      <c r="L17" s="120"/>
      <c r="N17" s="19"/>
      <c r="O17" s="48"/>
    </row>
    <row r="18" spans="1:23" x14ac:dyDescent="0.3">
      <c r="A18" s="10">
        <v>9</v>
      </c>
      <c r="B18" s="2">
        <f>'[1]2023'!B250</f>
        <v>45279</v>
      </c>
      <c r="C18" s="68">
        <v>16.5</v>
      </c>
      <c r="D18" s="68">
        <v>20.399999999999999</v>
      </c>
      <c r="E18" s="68">
        <v>23.09</v>
      </c>
      <c r="F18" s="68">
        <v>27.99</v>
      </c>
      <c r="G18" s="68">
        <v>0.75</v>
      </c>
      <c r="H18" s="68">
        <v>0.63</v>
      </c>
      <c r="I18" s="68">
        <v>0.38</v>
      </c>
      <c r="J18" s="68">
        <v>1.4E-2</v>
      </c>
      <c r="K18" s="70"/>
      <c r="L18" s="120"/>
      <c r="N18" s="19"/>
      <c r="O18" s="48"/>
    </row>
    <row r="19" spans="1:23" x14ac:dyDescent="0.3">
      <c r="A19" s="10">
        <v>10</v>
      </c>
      <c r="B19" s="2">
        <f>'[1]2023'!B251</f>
        <v>45279</v>
      </c>
      <c r="C19" s="68">
        <v>17.5</v>
      </c>
      <c r="D19" s="68">
        <v>16</v>
      </c>
      <c r="E19" s="68">
        <v>22.32</v>
      </c>
      <c r="F19" s="68">
        <v>27.4</v>
      </c>
      <c r="G19" s="71">
        <v>1.177</v>
      </c>
      <c r="H19" s="68">
        <v>0.97</v>
      </c>
      <c r="I19" s="68">
        <v>0.5</v>
      </c>
      <c r="J19" s="68">
        <v>1.9E-2</v>
      </c>
      <c r="K19" s="70">
        <v>48810</v>
      </c>
      <c r="L19" s="120"/>
      <c r="N19" s="19"/>
      <c r="O19" s="48"/>
    </row>
    <row r="20" spans="1:23" x14ac:dyDescent="0.3">
      <c r="A20" s="10">
        <v>11</v>
      </c>
      <c r="B20" s="2">
        <f>'[1]2023'!B252</f>
        <v>45280</v>
      </c>
      <c r="C20" s="68">
        <v>19.7</v>
      </c>
      <c r="D20" s="68">
        <v>9.6999999999999993</v>
      </c>
      <c r="E20" s="68">
        <v>23.48</v>
      </c>
      <c r="F20" s="68">
        <v>29.64</v>
      </c>
      <c r="G20" s="71">
        <v>1.073</v>
      </c>
      <c r="H20" s="68">
        <v>0.86</v>
      </c>
      <c r="I20" s="68">
        <v>0.41</v>
      </c>
      <c r="J20" s="68">
        <v>1.4E-2</v>
      </c>
      <c r="K20" s="70"/>
      <c r="L20" s="120"/>
      <c r="N20" s="19"/>
      <c r="O20" s="48"/>
    </row>
    <row r="21" spans="1:23" x14ac:dyDescent="0.3">
      <c r="A21" s="10">
        <v>12</v>
      </c>
      <c r="B21" s="2">
        <f>'[1]2023'!B253</f>
        <v>45280</v>
      </c>
      <c r="C21" s="68">
        <v>16.8</v>
      </c>
      <c r="D21" s="68">
        <v>14.7</v>
      </c>
      <c r="E21" s="68">
        <v>23.35</v>
      </c>
      <c r="F21" s="68">
        <v>28.39</v>
      </c>
      <c r="G21" s="74">
        <v>0.94499999999999995</v>
      </c>
      <c r="H21" s="68">
        <v>0.79</v>
      </c>
      <c r="I21" s="68">
        <v>0.25</v>
      </c>
      <c r="J21" s="68">
        <v>8.9999999999999993E-3</v>
      </c>
      <c r="K21" s="70">
        <v>49620</v>
      </c>
      <c r="L21" s="63"/>
      <c r="N21" s="19"/>
      <c r="O21" s="48"/>
    </row>
    <row r="22" spans="1:23" ht="15" customHeight="1" x14ac:dyDescent="0.3">
      <c r="A22" s="10">
        <v>13</v>
      </c>
      <c r="B22" s="2">
        <f>'[1]2023'!B254</f>
        <v>45281</v>
      </c>
      <c r="C22" s="68">
        <v>11.3</v>
      </c>
      <c r="D22" s="68">
        <v>15.8</v>
      </c>
      <c r="E22" s="68">
        <v>26.35</v>
      </c>
      <c r="F22" s="68">
        <v>29.93</v>
      </c>
      <c r="G22" s="68">
        <v>0.24099999999999999</v>
      </c>
      <c r="H22" s="68">
        <v>0.21</v>
      </c>
      <c r="I22" s="68">
        <v>0.36</v>
      </c>
      <c r="J22" s="68">
        <v>1.2E-2</v>
      </c>
      <c r="K22" s="70"/>
      <c r="L22" s="62"/>
      <c r="N22" s="19"/>
      <c r="O22" s="48"/>
    </row>
    <row r="23" spans="1:23" x14ac:dyDescent="0.3">
      <c r="A23" s="10">
        <v>14</v>
      </c>
      <c r="B23" s="2">
        <f>'[1]2023'!B255</f>
        <v>45281</v>
      </c>
      <c r="C23" s="68">
        <v>13.8</v>
      </c>
      <c r="D23" s="68">
        <v>19.399999999999999</v>
      </c>
      <c r="E23" s="68">
        <v>24.98</v>
      </c>
      <c r="F23" s="68">
        <v>29.24</v>
      </c>
      <c r="G23" s="68">
        <v>0.75800000000000001</v>
      </c>
      <c r="H23" s="68">
        <v>0.65</v>
      </c>
      <c r="I23" s="68">
        <v>0.39</v>
      </c>
      <c r="J23" s="69">
        <v>1.2999999999999999E-2</v>
      </c>
      <c r="K23" s="70">
        <v>51560</v>
      </c>
      <c r="L23" s="62"/>
      <c r="N23" s="19"/>
      <c r="O23" s="48"/>
    </row>
    <row r="24" spans="1:23" x14ac:dyDescent="0.3">
      <c r="A24" s="10">
        <v>15</v>
      </c>
      <c r="B24" s="2">
        <f>'[1]2023'!B256</f>
        <v>45282</v>
      </c>
      <c r="C24" s="68">
        <v>1</v>
      </c>
      <c r="D24" s="68">
        <v>10.5</v>
      </c>
      <c r="E24" s="68">
        <v>28.81</v>
      </c>
      <c r="F24" s="68">
        <v>29.12</v>
      </c>
      <c r="G24" s="68">
        <v>0.36699999999999999</v>
      </c>
      <c r="H24" s="68">
        <v>0.36</v>
      </c>
      <c r="I24" s="73">
        <v>0.04</v>
      </c>
      <c r="J24" s="72">
        <v>1E-3</v>
      </c>
      <c r="K24" s="70"/>
      <c r="L24" s="64"/>
      <c r="N24" s="19"/>
      <c r="O24" s="48"/>
    </row>
    <row r="25" spans="1:23" x14ac:dyDescent="0.3">
      <c r="A25" s="10">
        <v>16</v>
      </c>
      <c r="B25" s="2">
        <f>'[1]2023'!B257</f>
        <v>45282</v>
      </c>
      <c r="C25" s="68">
        <v>0.8</v>
      </c>
      <c r="D25" s="68">
        <v>11.3</v>
      </c>
      <c r="E25" s="68">
        <v>32.200000000000003</v>
      </c>
      <c r="F25" s="68">
        <v>32.46</v>
      </c>
      <c r="G25" s="68">
        <v>0.46600000000000003</v>
      </c>
      <c r="H25" s="68">
        <v>0.46</v>
      </c>
      <c r="I25" s="72">
        <v>0.04</v>
      </c>
      <c r="J25" s="72">
        <v>1E-3</v>
      </c>
      <c r="K25" s="70">
        <v>50850</v>
      </c>
      <c r="L25" s="64"/>
      <c r="N25" s="19"/>
      <c r="O25" s="48"/>
    </row>
    <row r="26" spans="1:23" x14ac:dyDescent="0.3">
      <c r="A26" s="10">
        <v>17</v>
      </c>
      <c r="B26" s="2">
        <f>'[1]2023'!B258</f>
        <v>45287</v>
      </c>
      <c r="C26" s="68">
        <v>10.9</v>
      </c>
      <c r="D26" s="68">
        <v>14.2</v>
      </c>
      <c r="E26" s="68">
        <v>23.55</v>
      </c>
      <c r="F26" s="68">
        <v>26.65</v>
      </c>
      <c r="G26" s="68">
        <v>0.71</v>
      </c>
      <c r="H26" s="68">
        <v>0.63</v>
      </c>
      <c r="I26" s="68">
        <v>0.23</v>
      </c>
      <c r="J26" s="68">
        <v>8.9999999999999993E-3</v>
      </c>
      <c r="K26" s="70"/>
      <c r="L26" s="19"/>
      <c r="N26" s="19"/>
      <c r="O26" s="48"/>
      <c r="P26" s="19"/>
    </row>
    <row r="27" spans="1:23" x14ac:dyDescent="0.3">
      <c r="A27" s="10">
        <v>18</v>
      </c>
      <c r="B27" s="2">
        <f>'[1]2023'!B259</f>
        <v>45287</v>
      </c>
      <c r="C27" s="68">
        <v>9.5</v>
      </c>
      <c r="D27" s="68">
        <v>14.3</v>
      </c>
      <c r="E27" s="68">
        <v>25.82</v>
      </c>
      <c r="F27" s="68">
        <v>28.71</v>
      </c>
      <c r="G27" s="68">
        <v>0.74399999999999999</v>
      </c>
      <c r="H27" s="68">
        <v>0.67</v>
      </c>
      <c r="I27" s="72">
        <v>0.04</v>
      </c>
      <c r="J27" s="73">
        <v>1E-3</v>
      </c>
      <c r="K27" s="70">
        <v>48500</v>
      </c>
      <c r="L27" s="19"/>
      <c r="N27" s="19"/>
      <c r="O27" s="48"/>
      <c r="P27" s="19"/>
    </row>
    <row r="28" spans="1:23" x14ac:dyDescent="0.3">
      <c r="A28" s="10">
        <v>19</v>
      </c>
      <c r="B28" s="2">
        <f>'[1]2023'!B260</f>
        <v>45288</v>
      </c>
      <c r="C28" s="68">
        <v>11.8</v>
      </c>
      <c r="D28" s="68">
        <v>16.399999999999999</v>
      </c>
      <c r="E28" s="68">
        <v>25.27</v>
      </c>
      <c r="F28" s="68">
        <v>28.89</v>
      </c>
      <c r="G28" s="68">
        <v>0.67300000000000004</v>
      </c>
      <c r="H28" s="68">
        <v>0.59</v>
      </c>
      <c r="I28" s="68">
        <v>0.3</v>
      </c>
      <c r="J28" s="68">
        <v>0.01</v>
      </c>
      <c r="K28" s="70"/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'[1]2023'!B261</f>
        <v>45288</v>
      </c>
      <c r="C29" s="68">
        <v>17.399999999999999</v>
      </c>
      <c r="D29" s="68">
        <v>16.100000000000001</v>
      </c>
      <c r="E29" s="68">
        <v>21.44</v>
      </c>
      <c r="F29" s="68">
        <v>26.32</v>
      </c>
      <c r="G29" s="68">
        <v>0.67500000000000004</v>
      </c>
      <c r="H29" s="68">
        <v>0.56000000000000005</v>
      </c>
      <c r="I29" s="68">
        <v>0.21</v>
      </c>
      <c r="J29" s="68">
        <v>8.0000000000000002E-3</v>
      </c>
      <c r="K29" s="70"/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'[1]2023'!B262</f>
        <v>45288</v>
      </c>
      <c r="C30" s="68">
        <v>16.600000000000001</v>
      </c>
      <c r="D30" s="68">
        <v>20.3</v>
      </c>
      <c r="E30" s="68">
        <v>19.82</v>
      </c>
      <c r="F30" s="68">
        <v>24.09</v>
      </c>
      <c r="G30" s="68">
        <v>0.872</v>
      </c>
      <c r="H30" s="68">
        <v>0.73</v>
      </c>
      <c r="I30" s="68">
        <v>0.25</v>
      </c>
      <c r="J30" s="68">
        <v>0.01</v>
      </c>
      <c r="K30" s="70">
        <v>48180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'[1]2023'!B263</f>
        <v>45289</v>
      </c>
      <c r="C31" s="68">
        <v>13.7</v>
      </c>
      <c r="D31" s="68">
        <v>10.8</v>
      </c>
      <c r="E31" s="68">
        <v>26.04</v>
      </c>
      <c r="F31" s="68">
        <v>30.43</v>
      </c>
      <c r="G31" s="68">
        <v>0.76600000000000001</v>
      </c>
      <c r="H31" s="68">
        <v>0.66</v>
      </c>
      <c r="I31" s="72">
        <v>0.04</v>
      </c>
      <c r="J31" s="72">
        <v>1E-3</v>
      </c>
      <c r="K31" s="70"/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'[1]2023'!B264</f>
        <v>45289</v>
      </c>
      <c r="C32" s="68">
        <v>13</v>
      </c>
      <c r="D32" s="68">
        <v>9.6999999999999993</v>
      </c>
      <c r="E32" s="68">
        <v>26.38</v>
      </c>
      <c r="F32" s="68">
        <v>30.57</v>
      </c>
      <c r="G32" s="74">
        <v>0.93300000000000005</v>
      </c>
      <c r="H32" s="68">
        <v>0.81</v>
      </c>
      <c r="I32" s="72">
        <v>0.04</v>
      </c>
      <c r="J32" s="72">
        <v>1E-3</v>
      </c>
      <c r="K32" s="70"/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'[1]2023'!B265</f>
        <v>45289</v>
      </c>
      <c r="C33" s="68">
        <v>13</v>
      </c>
      <c r="D33" s="68">
        <v>8.9</v>
      </c>
      <c r="E33" s="68">
        <v>26.96</v>
      </c>
      <c r="F33" s="68">
        <v>31.24</v>
      </c>
      <c r="G33" s="71">
        <v>1.45</v>
      </c>
      <c r="H33" s="68">
        <v>1.26</v>
      </c>
      <c r="I33" s="72">
        <v>0.04</v>
      </c>
      <c r="J33" s="72">
        <v>1E-3</v>
      </c>
      <c r="K33" s="70">
        <v>44730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>AVERAGE(C10:C33)</f>
        <v>12.918333333333335</v>
      </c>
      <c r="D34" s="56">
        <f>AVERAGE(D10:D33)</f>
        <v>14.645833333333334</v>
      </c>
      <c r="E34" s="56">
        <f>AVERAGE(E10:E33)</f>
        <v>24.916666666666668</v>
      </c>
      <c r="F34" s="56">
        <f>AVERAGE(F10:F33)</f>
        <v>28.806250000000002</v>
      </c>
      <c r="G34" s="3">
        <f>AVERAGE(G10:G33)</f>
        <v>0.80795833333333344</v>
      </c>
      <c r="H34" s="3">
        <f>AVERAGE(H10:H33)</f>
        <v>0.69208333333333349</v>
      </c>
      <c r="I34" s="3">
        <f>AVERAGE(I10:I33)</f>
        <v>0.26208333333333333</v>
      </c>
      <c r="J34" s="39">
        <f>AVERAGE(J10:J33)</f>
        <v>9.3333333333333358E-3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14.645833333333334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12.918333333333335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24.916666666666668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28.806250000000002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0.80795833333333344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14.43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42">
        <v>0.25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12">
        <v>0.35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5.34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1.0900000000000001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20.149999999999999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12.93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35.590000000000003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9.3333333333333358E-3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3.99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42">
        <v>0.13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1.79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2.98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66">
        <v>0.308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  <mergeCell ref="A45:M45"/>
    <mergeCell ref="A46:M46"/>
    <mergeCell ref="A47:M47"/>
    <mergeCell ref="A48:B49"/>
    <mergeCell ref="C48:C49"/>
    <mergeCell ref="D48:D49"/>
    <mergeCell ref="E48:M49"/>
    <mergeCell ref="A50:B50"/>
    <mergeCell ref="E50:M50"/>
    <mergeCell ref="A51:B51"/>
    <mergeCell ref="E51:M51"/>
    <mergeCell ref="A52:B52"/>
    <mergeCell ref="E52:M52"/>
    <mergeCell ref="A53:B53"/>
    <mergeCell ref="E53:M53"/>
    <mergeCell ref="A54:M54"/>
    <mergeCell ref="A55:B56"/>
    <mergeCell ref="C55:C56"/>
    <mergeCell ref="D55:D56"/>
    <mergeCell ref="E55:M56"/>
    <mergeCell ref="A57:B57"/>
    <mergeCell ref="E57:K57"/>
    <mergeCell ref="A58:B58"/>
    <mergeCell ref="E58:K58"/>
    <mergeCell ref="A59:B59"/>
    <mergeCell ref="E59:K59"/>
    <mergeCell ref="A60:B60"/>
    <mergeCell ref="E60:K60"/>
    <mergeCell ref="A61:B61"/>
    <mergeCell ref="E61:K61"/>
    <mergeCell ref="A62:B62"/>
    <mergeCell ref="E62:K62"/>
    <mergeCell ref="A63:B63"/>
    <mergeCell ref="E63:K63"/>
    <mergeCell ref="A64:B64"/>
    <mergeCell ref="E64:K64"/>
    <mergeCell ref="A65:B65"/>
    <mergeCell ref="E65:K65"/>
    <mergeCell ref="E71:K71"/>
    <mergeCell ref="A66:B66"/>
    <mergeCell ref="E66:K66"/>
    <mergeCell ref="A67:B67"/>
    <mergeCell ref="E67:K67"/>
    <mergeCell ref="A68:B68"/>
    <mergeCell ref="E68:K68"/>
    <mergeCell ref="A72:M72"/>
    <mergeCell ref="A73:M73"/>
    <mergeCell ref="A74:M74"/>
    <mergeCell ref="A75:M75"/>
    <mergeCell ref="A76:M76"/>
    <mergeCell ref="A69:B69"/>
    <mergeCell ref="E69:K69"/>
    <mergeCell ref="A70:B70"/>
    <mergeCell ref="E70:K70"/>
    <mergeCell ref="A71:B7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30B9-056B-4219-8575-478B0D77183A}">
  <dimension ref="A1:X79"/>
  <sheetViews>
    <sheetView zoomScaleNormal="10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2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2</v>
      </c>
      <c r="O6" s="7"/>
    </row>
    <row r="7" spans="1:24" ht="28.8" x14ac:dyDescent="0.3">
      <c r="A7" s="8" t="s">
        <v>7</v>
      </c>
      <c r="B7" s="53">
        <f>(SUM(K10:K33)/1000)</f>
        <v>1130.8399999999999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'[2]2023'!B26</f>
        <v>44964</v>
      </c>
      <c r="C10" s="4">
        <v>14.5</v>
      </c>
      <c r="D10" s="4">
        <v>9.6999999999999993</v>
      </c>
      <c r="E10" s="4">
        <v>23.1</v>
      </c>
      <c r="F10" s="4">
        <v>27.31</v>
      </c>
      <c r="G10" s="4">
        <v>0.82</v>
      </c>
      <c r="H10" s="4">
        <v>0.7</v>
      </c>
      <c r="I10" s="4">
        <v>0.35</v>
      </c>
      <c r="J10" s="4">
        <v>1.2999999999999999E-2</v>
      </c>
      <c r="K10" s="59">
        <v>50710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'[2]2023'!B27</f>
        <v>44965</v>
      </c>
      <c r="C11" s="4">
        <v>11.3</v>
      </c>
      <c r="D11" s="4">
        <v>16.2</v>
      </c>
      <c r="E11" s="4">
        <v>23.38</v>
      </c>
      <c r="F11" s="4">
        <v>26.57</v>
      </c>
      <c r="G11" s="52">
        <v>1.46</v>
      </c>
      <c r="H11" s="4">
        <v>1.3</v>
      </c>
      <c r="I11" s="4">
        <v>0.26</v>
      </c>
      <c r="J11" s="4">
        <v>0.01</v>
      </c>
      <c r="K11" s="59">
        <v>50890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'[2]2023'!B28</f>
        <v>44966</v>
      </c>
      <c r="C12" s="4">
        <v>14.6</v>
      </c>
      <c r="D12" s="4">
        <v>11.4</v>
      </c>
      <c r="E12" s="4">
        <v>22.98</v>
      </c>
      <c r="F12" s="4">
        <v>27.21</v>
      </c>
      <c r="G12" s="52">
        <v>1.03</v>
      </c>
      <c r="H12" s="4">
        <v>0.88</v>
      </c>
      <c r="I12" s="4">
        <v>7.0000000000000007E-2</v>
      </c>
      <c r="J12" s="4">
        <v>3.0000000000000001E-3</v>
      </c>
      <c r="K12" s="59">
        <v>51030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'[2]2023'!B29</f>
        <v>44967</v>
      </c>
      <c r="C13" s="4">
        <v>15.2</v>
      </c>
      <c r="D13" s="4">
        <v>14.1</v>
      </c>
      <c r="E13" s="4">
        <v>20.64</v>
      </c>
      <c r="F13" s="4">
        <v>24.64</v>
      </c>
      <c r="G13" s="4">
        <v>0.68</v>
      </c>
      <c r="H13" s="4">
        <v>0.57999999999999996</v>
      </c>
      <c r="I13" s="4">
        <v>0.6</v>
      </c>
      <c r="J13" s="4">
        <v>2.5000000000000001E-2</v>
      </c>
      <c r="K13" s="59">
        <v>50120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'[2]2023'!B30</f>
        <v>44970</v>
      </c>
      <c r="C14" s="4">
        <v>8.5</v>
      </c>
      <c r="D14" s="4">
        <v>10.1</v>
      </c>
      <c r="E14" s="4">
        <v>26.36</v>
      </c>
      <c r="F14" s="4">
        <v>28.94</v>
      </c>
      <c r="G14" s="4">
        <v>0.22</v>
      </c>
      <c r="H14" s="4">
        <v>0.2</v>
      </c>
      <c r="I14" s="4">
        <v>0.48</v>
      </c>
      <c r="J14" s="4">
        <v>1.7000000000000001E-2</v>
      </c>
      <c r="K14" s="59">
        <v>48130</v>
      </c>
      <c r="L14" s="19"/>
      <c r="M14" s="28"/>
      <c r="N14" s="19"/>
      <c r="O14" s="48"/>
    </row>
    <row r="15" spans="1:24" x14ac:dyDescent="0.3">
      <c r="A15" s="10">
        <v>6</v>
      </c>
      <c r="B15" s="2">
        <f>'[2]2023'!B31</f>
        <v>44971</v>
      </c>
      <c r="C15" s="4">
        <v>14.2</v>
      </c>
      <c r="D15" s="4">
        <v>14.2</v>
      </c>
      <c r="E15" s="4">
        <v>18.98</v>
      </c>
      <c r="F15" s="4">
        <v>22.39</v>
      </c>
      <c r="G15" s="4">
        <v>0.28999999999999998</v>
      </c>
      <c r="H15" s="4">
        <v>0.25</v>
      </c>
      <c r="I15" s="4">
        <v>0.12</v>
      </c>
      <c r="J15" s="4">
        <v>6.0000000000000001E-3</v>
      </c>
      <c r="K15" s="59">
        <v>51550</v>
      </c>
      <c r="L15" s="19"/>
      <c r="M15" s="28"/>
      <c r="N15" s="19"/>
      <c r="O15" s="48"/>
    </row>
    <row r="16" spans="1:24" x14ac:dyDescent="0.3">
      <c r="A16" s="10">
        <v>7</v>
      </c>
      <c r="B16" s="2">
        <f>'[2]2023'!B32</f>
        <v>44972</v>
      </c>
      <c r="C16" s="4">
        <v>10.7</v>
      </c>
      <c r="D16" s="4">
        <v>17.7</v>
      </c>
      <c r="E16" s="4">
        <v>19.829999999999998</v>
      </c>
      <c r="F16" s="4">
        <v>22.4</v>
      </c>
      <c r="G16" s="4">
        <v>0.65</v>
      </c>
      <c r="H16" s="4">
        <v>0.57999999999999996</v>
      </c>
      <c r="I16" s="4">
        <v>0.1</v>
      </c>
      <c r="J16" s="4">
        <v>5.0000000000000001E-3</v>
      </c>
      <c r="K16" s="59">
        <v>51290</v>
      </c>
      <c r="L16" s="19"/>
      <c r="M16" s="28"/>
      <c r="N16" s="19"/>
      <c r="O16" s="48"/>
    </row>
    <row r="17" spans="1:23" x14ac:dyDescent="0.3">
      <c r="A17" s="10">
        <v>8</v>
      </c>
      <c r="B17" s="2">
        <f>'[2]2023'!B33</f>
        <v>44973</v>
      </c>
      <c r="C17" s="4">
        <v>10.9</v>
      </c>
      <c r="D17" s="4">
        <v>10.199999999999999</v>
      </c>
      <c r="E17" s="4">
        <v>27.93</v>
      </c>
      <c r="F17" s="4">
        <v>31.55</v>
      </c>
      <c r="G17" s="4">
        <v>0.6</v>
      </c>
      <c r="H17" s="4">
        <v>0.54</v>
      </c>
      <c r="I17" s="4">
        <v>0.55000000000000004</v>
      </c>
      <c r="J17" s="4">
        <v>1.7000000000000001E-2</v>
      </c>
      <c r="K17" s="59">
        <v>50090</v>
      </c>
      <c r="L17" s="19"/>
      <c r="M17" s="28"/>
      <c r="N17" s="19"/>
      <c r="O17" s="48"/>
    </row>
    <row r="18" spans="1:23" x14ac:dyDescent="0.3">
      <c r="A18" s="10">
        <v>9</v>
      </c>
      <c r="B18" s="2">
        <f>'[2]2023'!B34</f>
        <v>44974</v>
      </c>
      <c r="C18" s="4">
        <v>16.3</v>
      </c>
      <c r="D18" s="4">
        <v>17.7</v>
      </c>
      <c r="E18" s="4">
        <v>17.920000000000002</v>
      </c>
      <c r="F18" s="4">
        <v>21.73</v>
      </c>
      <c r="G18" s="4">
        <v>0.69</v>
      </c>
      <c r="H18" s="4">
        <v>0.57999999999999996</v>
      </c>
      <c r="I18" s="4">
        <v>0.31</v>
      </c>
      <c r="J18" s="4">
        <v>1.4999999999999999E-2</v>
      </c>
      <c r="K18" s="59">
        <v>47960</v>
      </c>
      <c r="L18" s="19"/>
      <c r="M18" s="28"/>
      <c r="N18" s="19"/>
      <c r="O18" s="48"/>
    </row>
    <row r="19" spans="1:23" x14ac:dyDescent="0.3">
      <c r="A19" s="10">
        <v>10</v>
      </c>
      <c r="B19" s="2">
        <f>'[2]2023'!B35</f>
        <v>44977</v>
      </c>
      <c r="C19" s="4">
        <v>15.6</v>
      </c>
      <c r="D19" s="4">
        <v>14.8</v>
      </c>
      <c r="E19" s="4">
        <v>21.8</v>
      </c>
      <c r="F19" s="4">
        <v>26.14</v>
      </c>
      <c r="G19" s="52">
        <v>1.4</v>
      </c>
      <c r="H19" s="4">
        <v>1.18</v>
      </c>
      <c r="I19" s="4">
        <v>0.05</v>
      </c>
      <c r="J19" s="4">
        <v>2E-3</v>
      </c>
      <c r="K19" s="59">
        <v>48920</v>
      </c>
      <c r="L19" s="62"/>
      <c r="M19" s="28"/>
      <c r="N19" s="19"/>
      <c r="O19" s="48"/>
    </row>
    <row r="20" spans="1:23" x14ac:dyDescent="0.3">
      <c r="A20" s="10">
        <v>11</v>
      </c>
      <c r="B20" s="2">
        <f>'[2]2023'!B36</f>
        <v>44978</v>
      </c>
      <c r="C20" s="4">
        <v>14.9</v>
      </c>
      <c r="D20" s="4">
        <v>22.2</v>
      </c>
      <c r="E20" s="4">
        <v>20.440000000000001</v>
      </c>
      <c r="F20" s="4">
        <v>24.3</v>
      </c>
      <c r="G20" s="52">
        <v>3.77</v>
      </c>
      <c r="H20" s="4">
        <v>3.21</v>
      </c>
      <c r="I20" s="4">
        <v>0.23</v>
      </c>
      <c r="J20" s="4">
        <v>8.9999999999999993E-3</v>
      </c>
      <c r="K20" s="59">
        <v>49660</v>
      </c>
      <c r="L20" s="63"/>
      <c r="N20" s="19"/>
      <c r="O20" s="48"/>
    </row>
    <row r="21" spans="1:23" x14ac:dyDescent="0.3">
      <c r="A21" s="10">
        <v>12</v>
      </c>
      <c r="B21" s="2">
        <f>'[2]2023'!B37</f>
        <v>44979</v>
      </c>
      <c r="C21" s="4">
        <v>10.8</v>
      </c>
      <c r="D21" s="4">
        <v>13.7</v>
      </c>
      <c r="E21" s="4">
        <v>21.42</v>
      </c>
      <c r="F21" s="4">
        <v>24.22</v>
      </c>
      <c r="G21" s="52">
        <v>1.66</v>
      </c>
      <c r="H21" s="4">
        <v>1.48</v>
      </c>
      <c r="I21" s="4">
        <v>0.19</v>
      </c>
      <c r="J21" s="4">
        <v>8.0000000000000002E-3</v>
      </c>
      <c r="K21" s="59">
        <v>24000</v>
      </c>
      <c r="L21" s="63"/>
      <c r="N21" s="19"/>
      <c r="O21" s="48"/>
    </row>
    <row r="22" spans="1:23" ht="15" customHeight="1" x14ac:dyDescent="0.3">
      <c r="A22" s="10">
        <v>13</v>
      </c>
      <c r="B22" s="2">
        <f>'[1]2023'!B38</f>
        <v>44980</v>
      </c>
      <c r="C22" s="4">
        <v>9.1</v>
      </c>
      <c r="D22" s="4">
        <v>12.9</v>
      </c>
      <c r="E22" s="4">
        <v>20.55</v>
      </c>
      <c r="F22" s="4">
        <v>22.76</v>
      </c>
      <c r="G22" s="52">
        <v>1.18</v>
      </c>
      <c r="H22" s="4">
        <v>1.08</v>
      </c>
      <c r="I22" s="4">
        <v>0.33</v>
      </c>
      <c r="J22" s="4">
        <v>1.4999999999999999E-2</v>
      </c>
      <c r="K22" s="59">
        <v>23180</v>
      </c>
      <c r="L22" s="62"/>
      <c r="N22" s="19"/>
      <c r="O22" s="48"/>
    </row>
    <row r="23" spans="1:23" x14ac:dyDescent="0.3">
      <c r="A23" s="10">
        <v>14</v>
      </c>
      <c r="B23" s="2">
        <f>'[1]2023'!B39</f>
        <v>44985</v>
      </c>
      <c r="C23" s="4">
        <v>12.7</v>
      </c>
      <c r="D23" s="4">
        <v>9.6</v>
      </c>
      <c r="E23" s="4">
        <v>24</v>
      </c>
      <c r="F23" s="4">
        <v>27.73</v>
      </c>
      <c r="G23" s="4">
        <v>0.82</v>
      </c>
      <c r="H23" s="4">
        <v>0.71</v>
      </c>
      <c r="I23" s="4">
        <v>0.52</v>
      </c>
      <c r="J23" s="4">
        <v>1.9E-2</v>
      </c>
      <c r="K23" s="59">
        <v>47880</v>
      </c>
      <c r="L23" s="62"/>
      <c r="N23" s="19"/>
      <c r="O23" s="48"/>
    </row>
    <row r="24" spans="1:23" x14ac:dyDescent="0.3">
      <c r="A24" s="10">
        <v>15</v>
      </c>
      <c r="B24" s="2">
        <f>'[1]2023'!B40</f>
        <v>44986</v>
      </c>
      <c r="C24" s="4">
        <v>11.5</v>
      </c>
      <c r="D24" s="4">
        <v>11.9</v>
      </c>
      <c r="E24" s="4">
        <v>26.22</v>
      </c>
      <c r="F24" s="4">
        <v>29.86</v>
      </c>
      <c r="G24" s="4">
        <v>0.25</v>
      </c>
      <c r="H24" s="4">
        <v>0.22</v>
      </c>
      <c r="I24" s="4">
        <v>0.22</v>
      </c>
      <c r="J24" s="4">
        <v>8.0000000000000002E-3</v>
      </c>
      <c r="K24" s="59">
        <v>49500</v>
      </c>
      <c r="L24" s="64"/>
      <c r="N24" s="19"/>
      <c r="O24" s="48"/>
    </row>
    <row r="25" spans="1:23" x14ac:dyDescent="0.3">
      <c r="A25" s="10">
        <v>16</v>
      </c>
      <c r="B25" s="2">
        <f>'[1]2023'!B41</f>
        <v>44987</v>
      </c>
      <c r="C25" s="4">
        <v>11.8</v>
      </c>
      <c r="D25" s="4">
        <v>10</v>
      </c>
      <c r="E25" s="4">
        <v>21.98</v>
      </c>
      <c r="F25" s="4">
        <v>25.13</v>
      </c>
      <c r="G25" s="4">
        <v>0.79</v>
      </c>
      <c r="H25" s="4">
        <v>0.7</v>
      </c>
      <c r="I25" s="4">
        <v>0.41</v>
      </c>
      <c r="J25" s="4">
        <v>1.7000000000000001E-2</v>
      </c>
      <c r="K25" s="59">
        <v>49840</v>
      </c>
      <c r="L25" s="64"/>
      <c r="N25" s="19"/>
      <c r="O25" s="48"/>
    </row>
    <row r="26" spans="1:23" x14ac:dyDescent="0.3">
      <c r="A26" s="10">
        <v>17</v>
      </c>
      <c r="B26" s="2">
        <f>'[1]2023'!B42</f>
        <v>44988</v>
      </c>
      <c r="C26" s="4">
        <v>6.4</v>
      </c>
      <c r="D26" s="4">
        <v>8.4</v>
      </c>
      <c r="E26" s="4">
        <v>25.74</v>
      </c>
      <c r="F26" s="4">
        <v>27.62</v>
      </c>
      <c r="G26" s="52">
        <v>1.05</v>
      </c>
      <c r="H26" s="4">
        <v>0.99</v>
      </c>
      <c r="I26" s="4">
        <v>0.34</v>
      </c>
      <c r="J26" s="4">
        <v>1.2E-2</v>
      </c>
      <c r="K26" s="59">
        <v>50960</v>
      </c>
      <c r="L26" s="19"/>
      <c r="N26" s="19"/>
      <c r="O26" s="48"/>
      <c r="P26" s="19"/>
    </row>
    <row r="27" spans="1:23" x14ac:dyDescent="0.3">
      <c r="A27" s="10">
        <v>18</v>
      </c>
      <c r="B27" s="2">
        <f>'[1]2023'!B43</f>
        <v>44991</v>
      </c>
      <c r="C27" s="4">
        <v>10.7</v>
      </c>
      <c r="D27" s="4">
        <v>14.2</v>
      </c>
      <c r="E27" s="4">
        <v>23.08</v>
      </c>
      <c r="F27" s="4">
        <v>26.04</v>
      </c>
      <c r="G27" s="52">
        <v>2.37</v>
      </c>
      <c r="H27" s="4">
        <v>2.11</v>
      </c>
      <c r="I27" s="4">
        <v>0.4</v>
      </c>
      <c r="J27" s="4">
        <v>1.4999999999999999E-2</v>
      </c>
      <c r="K27" s="59">
        <v>50490</v>
      </c>
      <c r="L27" s="19"/>
      <c r="N27" s="19"/>
      <c r="O27" s="48"/>
      <c r="P27" s="19"/>
    </row>
    <row r="28" spans="1:23" x14ac:dyDescent="0.3">
      <c r="A28" s="10">
        <v>19</v>
      </c>
      <c r="B28" s="2">
        <f>'[1]2023'!B44</f>
        <v>44992</v>
      </c>
      <c r="C28" s="4">
        <v>14.9</v>
      </c>
      <c r="D28" s="4">
        <v>16.399999999999999</v>
      </c>
      <c r="E28" s="4">
        <v>17.87</v>
      </c>
      <c r="F28" s="4">
        <v>21.28</v>
      </c>
      <c r="G28" s="4">
        <v>0.56999999999999995</v>
      </c>
      <c r="H28" s="4">
        <v>0.49</v>
      </c>
      <c r="I28" s="4">
        <v>0.34</v>
      </c>
      <c r="J28" s="4">
        <v>1.6E-2</v>
      </c>
      <c r="K28" s="59">
        <v>50480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'[2]2023'!B45</f>
        <v>44993</v>
      </c>
      <c r="C29" s="4">
        <v>12.3</v>
      </c>
      <c r="D29" s="4">
        <v>8.3000000000000007</v>
      </c>
      <c r="E29" s="4">
        <v>23.4</v>
      </c>
      <c r="F29" s="4">
        <v>26.92</v>
      </c>
      <c r="G29" s="4">
        <v>0.78</v>
      </c>
      <c r="H29" s="4">
        <v>0.69</v>
      </c>
      <c r="I29" s="4">
        <v>0.15</v>
      </c>
      <c r="J29" s="4">
        <v>5.0000000000000001E-3</v>
      </c>
      <c r="K29" s="59">
        <v>52470</v>
      </c>
      <c r="L29" t="s">
        <v>62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'[1]2023'!B46</f>
        <v>44994</v>
      </c>
      <c r="C30" s="4">
        <v>10.9</v>
      </c>
      <c r="D30" s="4">
        <v>9.9</v>
      </c>
      <c r="E30" s="4">
        <v>24.59</v>
      </c>
      <c r="F30" s="4">
        <v>27.79</v>
      </c>
      <c r="G30" s="4">
        <v>0.48</v>
      </c>
      <c r="H30" s="4">
        <v>0.43</v>
      </c>
      <c r="I30" s="4">
        <v>0.04</v>
      </c>
      <c r="J30" s="4">
        <v>2E-3</v>
      </c>
      <c r="K30" s="59">
        <v>26360</v>
      </c>
      <c r="L30" t="s">
        <v>62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'[1]2023'!B47</f>
        <v>44995</v>
      </c>
      <c r="C31" s="4">
        <v>10.9</v>
      </c>
      <c r="D31" s="4">
        <v>10</v>
      </c>
      <c r="E31" s="4">
        <v>24.15</v>
      </c>
      <c r="F31" s="4">
        <v>27.3</v>
      </c>
      <c r="G31" s="4">
        <v>0.49</v>
      </c>
      <c r="H31" s="4">
        <v>0.44</v>
      </c>
      <c r="I31" s="4">
        <v>0.04</v>
      </c>
      <c r="J31" s="4">
        <v>1E-3</v>
      </c>
      <c r="K31" s="59">
        <v>77620</v>
      </c>
      <c r="L31" t="s">
        <v>62</v>
      </c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'[1]2023'!B48</f>
        <v>44998</v>
      </c>
      <c r="C32" s="4">
        <v>4.5</v>
      </c>
      <c r="D32" s="4">
        <v>9.5</v>
      </c>
      <c r="E32" s="4">
        <v>26.05</v>
      </c>
      <c r="F32" s="4">
        <v>27.35</v>
      </c>
      <c r="G32" s="4">
        <v>0.71</v>
      </c>
      <c r="H32" s="4">
        <v>0.68</v>
      </c>
      <c r="I32" s="4">
        <v>0.49</v>
      </c>
      <c r="J32" s="4">
        <v>1.7999999999999999E-2</v>
      </c>
      <c r="K32" s="59">
        <v>51290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'[2]2023'!$B$49</f>
        <v>44999</v>
      </c>
      <c r="C33" s="4">
        <v>10.4</v>
      </c>
      <c r="D33" s="4">
        <v>9</v>
      </c>
      <c r="E33" s="4">
        <v>25.26</v>
      </c>
      <c r="F33" s="4">
        <v>28.39</v>
      </c>
      <c r="G33" s="4">
        <v>0.33</v>
      </c>
      <c r="H33" s="4">
        <v>0.28999999999999998</v>
      </c>
      <c r="I33" s="4">
        <v>0.17</v>
      </c>
      <c r="J33" s="4">
        <v>6.0000000000000001E-3</v>
      </c>
      <c r="K33" s="59">
        <v>26420</v>
      </c>
      <c r="L33" t="s">
        <v>62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11.816666666666665</v>
      </c>
      <c r="D34" s="56">
        <f t="shared" si="0"/>
        <v>12.587499999999999</v>
      </c>
      <c r="E34" s="56">
        <f t="shared" si="0"/>
        <v>22.81958333333333</v>
      </c>
      <c r="F34" s="56">
        <f t="shared" si="0"/>
        <v>26.065416666666664</v>
      </c>
      <c r="G34" s="3">
        <f>AVERAGE(G10:G33)</f>
        <v>0.96208333333333329</v>
      </c>
      <c r="H34" s="3">
        <f t="shared" si="0"/>
        <v>0.84624999999999995</v>
      </c>
      <c r="I34" s="3">
        <f t="shared" si="0"/>
        <v>0.28166666666666668</v>
      </c>
      <c r="J34" s="39">
        <f t="shared" si="0"/>
        <v>1.1000000000000003E-2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12.587499999999999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11.816666666666665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22.81958333333333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26.065416666666664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0.96208333333333329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3.27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12">
        <v>1.21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12">
        <v>0.39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8.65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1.19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23.24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16.41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17.36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1.1000000000000003E-2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5.9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12">
        <v>6.16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1.36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2.57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57">
        <v>0.11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72:M72"/>
    <mergeCell ref="A73:M73"/>
    <mergeCell ref="A74:M74"/>
    <mergeCell ref="A75:M75"/>
    <mergeCell ref="A76:M76"/>
    <mergeCell ref="A69:B69"/>
    <mergeCell ref="E69:K69"/>
    <mergeCell ref="A70:B70"/>
    <mergeCell ref="E70:K70"/>
    <mergeCell ref="A71:B71"/>
    <mergeCell ref="E71:K71"/>
    <mergeCell ref="A66:B66"/>
    <mergeCell ref="E66:K66"/>
    <mergeCell ref="A67:B67"/>
    <mergeCell ref="E67:K67"/>
    <mergeCell ref="A68:B68"/>
    <mergeCell ref="E68:K68"/>
    <mergeCell ref="A63:B63"/>
    <mergeCell ref="E63:K63"/>
    <mergeCell ref="A64:B64"/>
    <mergeCell ref="E64:K64"/>
    <mergeCell ref="A65:B65"/>
    <mergeCell ref="E65:K65"/>
    <mergeCell ref="A60:B60"/>
    <mergeCell ref="E60:K60"/>
    <mergeCell ref="A61:B61"/>
    <mergeCell ref="E61:K61"/>
    <mergeCell ref="A62:B62"/>
    <mergeCell ref="E62:K62"/>
    <mergeCell ref="A57:B57"/>
    <mergeCell ref="E57:K57"/>
    <mergeCell ref="A58:B58"/>
    <mergeCell ref="E58:K58"/>
    <mergeCell ref="A59:B59"/>
    <mergeCell ref="E59:K59"/>
    <mergeCell ref="A53:B53"/>
    <mergeCell ref="E53:M53"/>
    <mergeCell ref="A54:M54"/>
    <mergeCell ref="A55:B56"/>
    <mergeCell ref="C55:C56"/>
    <mergeCell ref="D55:D56"/>
    <mergeCell ref="E55:M56"/>
    <mergeCell ref="A50:B50"/>
    <mergeCell ref="E50:M50"/>
    <mergeCell ref="A51:B51"/>
    <mergeCell ref="E51:M51"/>
    <mergeCell ref="A52:B52"/>
    <mergeCell ref="E52:M52"/>
    <mergeCell ref="A46:M46"/>
    <mergeCell ref="A47:M47"/>
    <mergeCell ref="A48:B49"/>
    <mergeCell ref="C48:C49"/>
    <mergeCell ref="D48:D49"/>
    <mergeCell ref="E48:M49"/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</mergeCells>
  <printOptions horizontalCentered="1"/>
  <pageMargins left="0.19685039370078741" right="0.19685039370078741" top="0.19685039370078741" bottom="0.39370078740157483" header="0.31496062992125984" footer="0.19685039370078741"/>
  <pageSetup paperSize="9" scale="77" orientation="landscape" r:id="rId1"/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BFFB-6788-4B9E-981C-ABAF72894599}">
  <dimension ref="A1:X79"/>
  <sheetViews>
    <sheetView zoomScaleNormal="10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3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3</v>
      </c>
      <c r="O6" s="7"/>
    </row>
    <row r="7" spans="1:24" ht="28.8" x14ac:dyDescent="0.3">
      <c r="A7" s="8" t="s">
        <v>7</v>
      </c>
      <c r="B7" s="53">
        <f>(SUM(K10:K33)/1000)</f>
        <v>1196.98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'[1]2023'!B50</f>
        <v>45000</v>
      </c>
      <c r="C10" s="4">
        <v>3.6</v>
      </c>
      <c r="D10" s="4">
        <v>9.4</v>
      </c>
      <c r="E10" s="4">
        <v>28.52</v>
      </c>
      <c r="F10" s="4">
        <v>29.64</v>
      </c>
      <c r="G10" s="4">
        <v>0.64</v>
      </c>
      <c r="H10" s="4">
        <v>0.62</v>
      </c>
      <c r="I10" s="4">
        <v>0.3</v>
      </c>
      <c r="J10" s="4">
        <v>0.01</v>
      </c>
      <c r="K10" s="59">
        <v>50580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'[1]2023'!B51</f>
        <v>45001</v>
      </c>
      <c r="C11" s="4">
        <v>12.2</v>
      </c>
      <c r="D11" s="4">
        <v>9.4</v>
      </c>
      <c r="E11" s="4">
        <v>22.61</v>
      </c>
      <c r="F11" s="4">
        <v>25.98</v>
      </c>
      <c r="G11" s="4">
        <v>0.78</v>
      </c>
      <c r="H11" s="4">
        <v>0.68</v>
      </c>
      <c r="I11" s="31">
        <v>0.04</v>
      </c>
      <c r="J11" s="31">
        <v>1E-3</v>
      </c>
      <c r="K11" s="59">
        <v>77380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'[1]2023'!B52</f>
        <v>45002</v>
      </c>
      <c r="C12" s="4">
        <v>8.3000000000000007</v>
      </c>
      <c r="D12" s="4">
        <v>11.6</v>
      </c>
      <c r="E12" s="4">
        <v>24.53</v>
      </c>
      <c r="F12" s="4">
        <v>26.88</v>
      </c>
      <c r="G12" s="4">
        <v>0.73</v>
      </c>
      <c r="H12" s="4">
        <v>0.67</v>
      </c>
      <c r="I12" s="4">
        <v>0.21</v>
      </c>
      <c r="J12" s="4">
        <v>8.0000000000000002E-3</v>
      </c>
      <c r="K12" s="59">
        <v>50340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'[1]2023'!B53</f>
        <v>45005</v>
      </c>
      <c r="C13" s="4">
        <v>13.5</v>
      </c>
      <c r="D13" s="4">
        <v>9.8000000000000007</v>
      </c>
      <c r="E13" s="4">
        <v>24.85</v>
      </c>
      <c r="F13" s="4">
        <v>28.99</v>
      </c>
      <c r="G13" s="52">
        <v>1.1000000000000001</v>
      </c>
      <c r="H13" s="4">
        <v>0.95</v>
      </c>
      <c r="I13" s="4">
        <v>0.3</v>
      </c>
      <c r="J13" s="4">
        <v>0.01</v>
      </c>
      <c r="K13" s="59">
        <v>50720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'[1]2023'!B54</f>
        <v>45006</v>
      </c>
      <c r="C14" s="4">
        <v>17.5</v>
      </c>
      <c r="D14" s="4">
        <v>10.6</v>
      </c>
      <c r="E14" s="4">
        <v>22.18</v>
      </c>
      <c r="F14" s="4">
        <v>27.25</v>
      </c>
      <c r="G14" s="4">
        <v>0.65</v>
      </c>
      <c r="H14" s="4">
        <v>0.54</v>
      </c>
      <c r="I14" s="4">
        <v>0.05</v>
      </c>
      <c r="J14" s="4">
        <v>2E-3</v>
      </c>
      <c r="K14" s="59">
        <v>26210</v>
      </c>
      <c r="L14" s="19"/>
      <c r="M14" s="28"/>
      <c r="N14" s="19"/>
      <c r="O14" s="48"/>
    </row>
    <row r="15" spans="1:24" x14ac:dyDescent="0.3">
      <c r="A15" s="10">
        <v>6</v>
      </c>
      <c r="B15" s="2">
        <f>'[1]2023'!B55</f>
        <v>45007</v>
      </c>
      <c r="C15" s="4">
        <v>15.1</v>
      </c>
      <c r="D15" s="4">
        <v>12</v>
      </c>
      <c r="E15" s="4">
        <v>21.3</v>
      </c>
      <c r="F15" s="4">
        <v>25.39</v>
      </c>
      <c r="G15" s="65">
        <v>0.73</v>
      </c>
      <c r="H15" s="4">
        <v>0.86</v>
      </c>
      <c r="I15" s="4">
        <v>0.33</v>
      </c>
      <c r="J15" s="4">
        <v>1.2999999999999999E-2</v>
      </c>
      <c r="K15" s="59">
        <v>50340</v>
      </c>
      <c r="L15" s="19"/>
      <c r="M15" s="28"/>
      <c r="N15" s="19"/>
      <c r="O15" s="48"/>
    </row>
    <row r="16" spans="1:24" x14ac:dyDescent="0.3">
      <c r="A16" s="10">
        <v>7</v>
      </c>
      <c r="B16" s="2">
        <f>'[1]2023'!B56</f>
        <v>45008</v>
      </c>
      <c r="C16" s="4">
        <v>16.5</v>
      </c>
      <c r="D16" s="4">
        <v>13.3</v>
      </c>
      <c r="E16" s="4">
        <v>23.83</v>
      </c>
      <c r="F16" s="4">
        <v>28.86</v>
      </c>
      <c r="G16" s="52">
        <v>1.0900000000000001</v>
      </c>
      <c r="H16" s="4">
        <v>0.91</v>
      </c>
      <c r="I16" s="4">
        <v>0.28999999999999998</v>
      </c>
      <c r="J16" s="4">
        <v>0.01</v>
      </c>
      <c r="K16" s="59">
        <v>52280</v>
      </c>
      <c r="L16" s="19"/>
      <c r="M16" s="28"/>
      <c r="N16" s="19"/>
      <c r="O16" s="48"/>
    </row>
    <row r="17" spans="1:23" x14ac:dyDescent="0.3">
      <c r="A17" s="10">
        <v>8</v>
      </c>
      <c r="B17" s="2">
        <f>'[1]2023'!B57</f>
        <v>45009</v>
      </c>
      <c r="C17" s="4">
        <v>13.8</v>
      </c>
      <c r="D17" s="4">
        <v>11.7</v>
      </c>
      <c r="E17" s="4">
        <v>21.8</v>
      </c>
      <c r="F17" s="4">
        <v>25.57</v>
      </c>
      <c r="G17" s="4">
        <v>0.86</v>
      </c>
      <c r="H17" s="4">
        <v>0.74</v>
      </c>
      <c r="I17" s="4">
        <v>0.32</v>
      </c>
      <c r="J17" s="4">
        <v>1.2999999999999999E-2</v>
      </c>
      <c r="K17" s="59">
        <v>51550</v>
      </c>
      <c r="L17" s="19"/>
      <c r="M17" s="28"/>
      <c r="N17" s="19"/>
      <c r="O17" s="48"/>
    </row>
    <row r="18" spans="1:23" x14ac:dyDescent="0.3">
      <c r="A18" s="10">
        <v>9</v>
      </c>
      <c r="B18" s="2">
        <f>'[1]2023'!B58</f>
        <v>45012</v>
      </c>
      <c r="C18" s="4">
        <v>9.1999999999999993</v>
      </c>
      <c r="D18" s="4">
        <v>10.8</v>
      </c>
      <c r="E18" s="4">
        <v>25.89</v>
      </c>
      <c r="F18" s="4">
        <v>28.69</v>
      </c>
      <c r="G18" s="4">
        <v>0.37</v>
      </c>
      <c r="H18" s="4">
        <v>0.33</v>
      </c>
      <c r="I18" s="4">
        <v>0.24</v>
      </c>
      <c r="J18" s="4">
        <v>8.0000000000000002E-3</v>
      </c>
      <c r="K18" s="59">
        <v>53350</v>
      </c>
      <c r="L18" s="19"/>
      <c r="M18" s="28"/>
      <c r="N18" s="19"/>
      <c r="O18" s="48"/>
    </row>
    <row r="19" spans="1:23" x14ac:dyDescent="0.3">
      <c r="A19" s="10">
        <v>10</v>
      </c>
      <c r="B19" s="2">
        <f>'[1]2023'!B59</f>
        <v>45013</v>
      </c>
      <c r="C19" s="4">
        <v>8.8000000000000007</v>
      </c>
      <c r="D19" s="4">
        <v>10.4</v>
      </c>
      <c r="E19" s="4">
        <v>27.22</v>
      </c>
      <c r="F19" s="4">
        <v>30.03</v>
      </c>
      <c r="G19" s="4">
        <v>0.3</v>
      </c>
      <c r="H19" s="4">
        <v>0.28000000000000003</v>
      </c>
      <c r="I19" s="31">
        <v>0.04</v>
      </c>
      <c r="J19" s="31">
        <v>1E-3</v>
      </c>
      <c r="K19" s="59">
        <v>53110</v>
      </c>
      <c r="L19" s="62"/>
      <c r="M19" s="28"/>
      <c r="N19" s="19"/>
      <c r="O19" s="48"/>
    </row>
    <row r="20" spans="1:23" x14ac:dyDescent="0.3">
      <c r="A20" s="10">
        <v>11</v>
      </c>
      <c r="B20" s="2">
        <f>'[1]2023'!B60</f>
        <v>45014</v>
      </c>
      <c r="C20" s="4">
        <v>13.2</v>
      </c>
      <c r="D20" s="4">
        <v>19.100000000000001</v>
      </c>
      <c r="E20" s="4">
        <v>16.420000000000002</v>
      </c>
      <c r="F20" s="4">
        <v>19.18</v>
      </c>
      <c r="G20" s="4">
        <v>0.49</v>
      </c>
      <c r="H20" s="4">
        <v>0.43</v>
      </c>
      <c r="I20" s="4">
        <v>0.37</v>
      </c>
      <c r="J20" s="4">
        <v>1.9E-2</v>
      </c>
      <c r="K20" s="59">
        <v>51780</v>
      </c>
      <c r="L20" s="63"/>
      <c r="N20" s="19"/>
      <c r="O20" s="48"/>
    </row>
    <row r="21" spans="1:23" x14ac:dyDescent="0.3">
      <c r="A21" s="10">
        <v>12</v>
      </c>
      <c r="B21" s="2">
        <f>'[1]2023'!B61</f>
        <v>45015</v>
      </c>
      <c r="C21" s="4">
        <v>10.7</v>
      </c>
      <c r="D21" s="4">
        <v>18.7</v>
      </c>
      <c r="E21" s="4">
        <v>23.57</v>
      </c>
      <c r="F21" s="4">
        <v>26.58</v>
      </c>
      <c r="G21" s="4">
        <v>0.26</v>
      </c>
      <c r="H21" s="4">
        <v>0.23</v>
      </c>
      <c r="I21" s="4">
        <v>0.3</v>
      </c>
      <c r="J21" s="4">
        <v>1.0999999999999999E-2</v>
      </c>
      <c r="K21" s="59">
        <v>52190</v>
      </c>
      <c r="L21" s="63"/>
      <c r="N21" s="19"/>
      <c r="O21" s="48"/>
    </row>
    <row r="22" spans="1:23" ht="15" customHeight="1" x14ac:dyDescent="0.3">
      <c r="A22" s="10">
        <v>13</v>
      </c>
      <c r="B22" s="2">
        <f>'[1]2023'!B62</f>
        <v>45016</v>
      </c>
      <c r="C22" s="4">
        <v>10.1</v>
      </c>
      <c r="D22" s="4">
        <v>13.4</v>
      </c>
      <c r="E22" s="4">
        <v>22.88</v>
      </c>
      <c r="F22" s="4">
        <v>25.62</v>
      </c>
      <c r="G22" s="4">
        <v>0.8</v>
      </c>
      <c r="H22" s="4">
        <v>0.72</v>
      </c>
      <c r="I22" s="4">
        <v>0.16</v>
      </c>
      <c r="J22" s="4">
        <v>6.0000000000000001E-3</v>
      </c>
      <c r="K22" s="59">
        <v>24800</v>
      </c>
      <c r="L22" s="62"/>
      <c r="N22" s="19"/>
      <c r="O22" s="48"/>
    </row>
    <row r="23" spans="1:23" x14ac:dyDescent="0.3">
      <c r="A23" s="10">
        <v>14</v>
      </c>
      <c r="B23" s="2">
        <f>'[1]2023'!B63</f>
        <v>45019</v>
      </c>
      <c r="C23" s="4">
        <v>9.8000000000000007</v>
      </c>
      <c r="D23" s="4">
        <v>15.9</v>
      </c>
      <c r="E23" s="4">
        <v>24.23</v>
      </c>
      <c r="F23" s="4">
        <v>27.03</v>
      </c>
      <c r="G23" s="54">
        <v>0.91</v>
      </c>
      <c r="H23" s="4">
        <v>0.82</v>
      </c>
      <c r="I23" s="4">
        <v>0.28999999999999998</v>
      </c>
      <c r="J23" s="4">
        <v>1.0999999999999999E-2</v>
      </c>
      <c r="K23" s="59">
        <v>53360</v>
      </c>
      <c r="L23" s="62"/>
      <c r="N23" s="19"/>
      <c r="O23" s="48"/>
    </row>
    <row r="24" spans="1:23" x14ac:dyDescent="0.3">
      <c r="A24" s="10">
        <v>15</v>
      </c>
      <c r="B24" s="2">
        <f>'[1]2023'!B64</f>
        <v>45020</v>
      </c>
      <c r="C24" s="4">
        <v>10.7</v>
      </c>
      <c r="D24" s="4">
        <v>8.3000000000000007</v>
      </c>
      <c r="E24" s="4">
        <v>27.21</v>
      </c>
      <c r="F24" s="4">
        <v>30.65</v>
      </c>
      <c r="G24" s="4">
        <v>0.98</v>
      </c>
      <c r="H24" s="4">
        <v>0.88</v>
      </c>
      <c r="I24" s="4">
        <v>0.38</v>
      </c>
      <c r="J24" s="4">
        <v>1.2E-2</v>
      </c>
      <c r="K24" s="59">
        <v>53230</v>
      </c>
      <c r="L24" s="64"/>
      <c r="N24" s="19"/>
      <c r="O24" s="48"/>
    </row>
    <row r="25" spans="1:23" x14ac:dyDescent="0.3">
      <c r="A25" s="10">
        <v>16</v>
      </c>
      <c r="B25" s="2">
        <f>'[1]2023'!B65</f>
        <v>45021</v>
      </c>
      <c r="C25" s="4">
        <v>13.3</v>
      </c>
      <c r="D25" s="4">
        <v>12</v>
      </c>
      <c r="E25" s="4">
        <v>22.8</v>
      </c>
      <c r="F25" s="4">
        <v>26.56</v>
      </c>
      <c r="G25" s="52">
        <v>1.06</v>
      </c>
      <c r="H25" s="4">
        <v>0.92</v>
      </c>
      <c r="I25" s="4">
        <v>0.51</v>
      </c>
      <c r="J25" s="4">
        <v>1.9E-2</v>
      </c>
      <c r="K25" s="59">
        <v>52690</v>
      </c>
      <c r="L25" s="64"/>
      <c r="N25" s="19"/>
      <c r="O25" s="48"/>
    </row>
    <row r="26" spans="1:23" x14ac:dyDescent="0.3">
      <c r="A26" s="10">
        <v>17</v>
      </c>
      <c r="B26" s="2">
        <f>'[1]2023'!B66</f>
        <v>45022</v>
      </c>
      <c r="C26" s="4">
        <v>7.7</v>
      </c>
      <c r="D26" s="4">
        <v>10.8</v>
      </c>
      <c r="E26" s="4">
        <v>24.34</v>
      </c>
      <c r="F26" s="4">
        <v>26.51</v>
      </c>
      <c r="G26" s="52">
        <v>1.38</v>
      </c>
      <c r="H26" s="4">
        <v>1.27</v>
      </c>
      <c r="I26" s="4">
        <v>0.37</v>
      </c>
      <c r="J26" s="4">
        <v>1.4E-2</v>
      </c>
      <c r="K26" s="59">
        <v>52830</v>
      </c>
      <c r="L26" s="19"/>
      <c r="N26" s="19"/>
      <c r="O26" s="48"/>
      <c r="P26" s="19"/>
    </row>
    <row r="27" spans="1:23" x14ac:dyDescent="0.3">
      <c r="A27" s="10">
        <v>18</v>
      </c>
      <c r="B27" s="2">
        <f>'[1]2023'!B67</f>
        <v>45023</v>
      </c>
      <c r="C27" s="4">
        <v>5.9</v>
      </c>
      <c r="D27" s="4">
        <v>14.6</v>
      </c>
      <c r="E27" s="4">
        <v>25.59</v>
      </c>
      <c r="F27" s="4">
        <v>27.3</v>
      </c>
      <c r="G27" s="4">
        <v>0.89</v>
      </c>
      <c r="H27" s="4">
        <v>0.84</v>
      </c>
      <c r="I27" s="4">
        <v>0.12</v>
      </c>
      <c r="J27" s="4">
        <v>4.0000000000000001E-3</v>
      </c>
      <c r="K27" s="59">
        <v>24400</v>
      </c>
      <c r="L27" s="19"/>
      <c r="N27" s="19"/>
      <c r="O27" s="48"/>
      <c r="P27" s="19"/>
    </row>
    <row r="28" spans="1:23" x14ac:dyDescent="0.3">
      <c r="A28" s="10">
        <v>19</v>
      </c>
      <c r="B28" s="2">
        <f>'[1]2023'!B68</f>
        <v>45027</v>
      </c>
      <c r="C28" s="4">
        <v>4.5999999999999996</v>
      </c>
      <c r="D28" s="4">
        <v>13.7</v>
      </c>
      <c r="E28" s="4">
        <v>18.670000000000002</v>
      </c>
      <c r="F28" s="4">
        <v>19.66</v>
      </c>
      <c r="G28" s="4">
        <v>0.53</v>
      </c>
      <c r="H28" s="4">
        <v>0.51</v>
      </c>
      <c r="I28" s="4">
        <v>0.2</v>
      </c>
      <c r="J28" s="4">
        <v>0.01</v>
      </c>
      <c r="K28" s="59">
        <v>23820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'[1]2023'!B69</f>
        <v>45028</v>
      </c>
      <c r="C29" s="4">
        <v>9.9</v>
      </c>
      <c r="D29" s="4">
        <v>15.6</v>
      </c>
      <c r="E29" s="4">
        <v>20.079999999999998</v>
      </c>
      <c r="F29" s="4">
        <v>22.46</v>
      </c>
      <c r="G29" s="4">
        <v>0.63</v>
      </c>
      <c r="H29" s="4">
        <v>0.56999999999999995</v>
      </c>
      <c r="I29" s="4">
        <v>7.0000000000000007E-2</v>
      </c>
      <c r="J29" s="4">
        <v>3.0000000000000001E-3</v>
      </c>
      <c r="K29" s="59">
        <v>52450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'[1]2023'!B70</f>
        <v>45029</v>
      </c>
      <c r="C30" s="4">
        <v>9.6999999999999993</v>
      </c>
      <c r="D30" s="4">
        <v>17</v>
      </c>
      <c r="E30" s="4">
        <v>21.45</v>
      </c>
      <c r="F30" s="4">
        <v>23.95</v>
      </c>
      <c r="G30" s="4">
        <v>0.64</v>
      </c>
      <c r="H30" s="4">
        <v>0.57999999999999996</v>
      </c>
      <c r="I30" s="4">
        <v>0.28000000000000003</v>
      </c>
      <c r="J30" s="4">
        <v>1.2E-2</v>
      </c>
      <c r="K30" s="59">
        <v>51430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'[1]2023'!B71</f>
        <v>45030</v>
      </c>
      <c r="C31" s="4">
        <v>6.2</v>
      </c>
      <c r="D31" s="4">
        <v>16.3</v>
      </c>
      <c r="E31" s="4">
        <v>22.5</v>
      </c>
      <c r="F31" s="4">
        <v>24.11</v>
      </c>
      <c r="G31" s="4">
        <v>0.50900000000000001</v>
      </c>
      <c r="H31" s="4">
        <v>0.48</v>
      </c>
      <c r="I31" s="4">
        <v>0.37</v>
      </c>
      <c r="J31" s="4">
        <v>1.4999999999999999E-2</v>
      </c>
      <c r="K31" s="59">
        <v>54220</v>
      </c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'[1]2023'!B72</f>
        <v>45033</v>
      </c>
      <c r="C32" s="4">
        <v>12.5</v>
      </c>
      <c r="D32" s="4">
        <v>13.6</v>
      </c>
      <c r="E32" s="4">
        <v>21.11</v>
      </c>
      <c r="F32" s="4">
        <v>24.36</v>
      </c>
      <c r="G32" s="54">
        <v>0.90400000000000003</v>
      </c>
      <c r="H32" s="4">
        <v>0.79</v>
      </c>
      <c r="I32" s="4">
        <v>0.35</v>
      </c>
      <c r="J32" s="4">
        <v>1.4999999999999999E-2</v>
      </c>
      <c r="K32" s="59">
        <v>80550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'[1]2023'!B73</f>
        <v>45034</v>
      </c>
      <c r="C33" s="4">
        <v>12.2</v>
      </c>
      <c r="D33" s="4">
        <v>13.4</v>
      </c>
      <c r="E33" s="4">
        <v>22.39</v>
      </c>
      <c r="F33" s="4">
        <v>25.72</v>
      </c>
      <c r="G33" s="4">
        <v>0.75800000000000001</v>
      </c>
      <c r="H33" s="4">
        <v>0.67</v>
      </c>
      <c r="I33" s="4">
        <v>2.94</v>
      </c>
      <c r="J33" s="4">
        <v>0.115</v>
      </c>
      <c r="K33" s="59">
        <v>53370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10.624999999999998</v>
      </c>
      <c r="D34" s="56">
        <f t="shared" si="0"/>
        <v>12.975000000000001</v>
      </c>
      <c r="E34" s="56">
        <f t="shared" si="0"/>
        <v>23.165416666666662</v>
      </c>
      <c r="F34" s="56">
        <f t="shared" si="0"/>
        <v>26.123750000000001</v>
      </c>
      <c r="G34" s="3">
        <f>AVERAGE(G10:G33)</f>
        <v>0.7496250000000001</v>
      </c>
      <c r="H34" s="3">
        <f t="shared" si="0"/>
        <v>0.67875000000000008</v>
      </c>
      <c r="I34" s="3">
        <f t="shared" si="0"/>
        <v>0.36791666666666667</v>
      </c>
      <c r="J34" s="39">
        <f t="shared" si="0"/>
        <v>1.4250000000000001E-2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12.975000000000001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10.624999999999998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23.165416666666662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26.123750000000001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0.7496250000000001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10.25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12">
        <v>1.6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12">
        <v>1.4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10.69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6.3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84.22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37.39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111.64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1.4250000000000001E-2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14.39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42">
        <v>0.13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2.41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10.050000000000001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66">
        <v>1.6E-2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72:M72"/>
    <mergeCell ref="A73:M73"/>
    <mergeCell ref="A74:M74"/>
    <mergeCell ref="A75:M75"/>
    <mergeCell ref="A76:M76"/>
    <mergeCell ref="A69:B69"/>
    <mergeCell ref="E69:K69"/>
    <mergeCell ref="A70:B70"/>
    <mergeCell ref="E70:K70"/>
    <mergeCell ref="A71:B71"/>
    <mergeCell ref="E71:K71"/>
    <mergeCell ref="A66:B66"/>
    <mergeCell ref="E66:K66"/>
    <mergeCell ref="A67:B67"/>
    <mergeCell ref="E67:K67"/>
    <mergeCell ref="A68:B68"/>
    <mergeCell ref="E68:K68"/>
    <mergeCell ref="A63:B63"/>
    <mergeCell ref="E63:K63"/>
    <mergeCell ref="A64:B64"/>
    <mergeCell ref="E64:K64"/>
    <mergeCell ref="A65:B65"/>
    <mergeCell ref="E65:K65"/>
    <mergeCell ref="A60:B60"/>
    <mergeCell ref="E60:K60"/>
    <mergeCell ref="A61:B61"/>
    <mergeCell ref="E61:K61"/>
    <mergeCell ref="A62:B62"/>
    <mergeCell ref="E62:K62"/>
    <mergeCell ref="A57:B57"/>
    <mergeCell ref="E57:K57"/>
    <mergeCell ref="A58:B58"/>
    <mergeCell ref="E58:K58"/>
    <mergeCell ref="A59:B59"/>
    <mergeCell ref="E59:K59"/>
    <mergeCell ref="A53:B53"/>
    <mergeCell ref="E53:M53"/>
    <mergeCell ref="A54:M54"/>
    <mergeCell ref="A55:B56"/>
    <mergeCell ref="C55:C56"/>
    <mergeCell ref="D55:D56"/>
    <mergeCell ref="E55:M56"/>
    <mergeCell ref="A50:B50"/>
    <mergeCell ref="E50:M50"/>
    <mergeCell ref="A51:B51"/>
    <mergeCell ref="E51:M51"/>
    <mergeCell ref="A52:B52"/>
    <mergeCell ref="E52:M52"/>
    <mergeCell ref="A46:M46"/>
    <mergeCell ref="A47:M47"/>
    <mergeCell ref="A48:B49"/>
    <mergeCell ref="C48:C49"/>
    <mergeCell ref="D48:D49"/>
    <mergeCell ref="E48:M49"/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</mergeCells>
  <printOptions horizontalCentered="1"/>
  <pageMargins left="0.19685039370078741" right="0.19685039370078741" top="0.19685039370078741" bottom="0.39370078740157483" header="0.31496062992125984" footer="0.19685039370078741"/>
  <pageSetup paperSize="9" scale="77" orientation="landscape" r:id="rId1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857F7-8554-496B-8E42-6AB77BC2B3F0}">
  <dimension ref="A1:X79"/>
  <sheetViews>
    <sheetView zoomScaleNormal="10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4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4</v>
      </c>
      <c r="O6" s="7"/>
    </row>
    <row r="7" spans="1:24" ht="28.8" x14ac:dyDescent="0.3">
      <c r="A7" s="8" t="s">
        <v>7</v>
      </c>
      <c r="B7" s="53">
        <f>(SUM(K10:K33)/1000)</f>
        <v>1302.4000000000001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'[3]2023'!B74</f>
        <v>45035</v>
      </c>
      <c r="C10" s="4">
        <v>9.8000000000000007</v>
      </c>
      <c r="D10" s="4">
        <v>12.2</v>
      </c>
      <c r="E10" s="4">
        <v>23.2</v>
      </c>
      <c r="F10" s="4">
        <v>25.89</v>
      </c>
      <c r="G10" s="52">
        <v>1.232</v>
      </c>
      <c r="H10" s="4">
        <v>1.1100000000000001</v>
      </c>
      <c r="I10" s="4">
        <v>0.28000000000000003</v>
      </c>
      <c r="J10" s="4">
        <v>1.0999999999999999E-2</v>
      </c>
      <c r="K10" s="59">
        <v>53330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'[3]2023'!B75</f>
        <v>45036</v>
      </c>
      <c r="C11" s="4">
        <v>8.1</v>
      </c>
      <c r="D11" s="4">
        <v>19.5</v>
      </c>
      <c r="E11" s="4">
        <v>24.98</v>
      </c>
      <c r="F11" s="4">
        <v>27.33</v>
      </c>
      <c r="G11" s="4">
        <v>0.84199999999999997</v>
      </c>
      <c r="H11" s="4">
        <v>0.78</v>
      </c>
      <c r="I11" s="4">
        <v>2.08</v>
      </c>
      <c r="J11" s="4">
        <v>7.6999999999999999E-2</v>
      </c>
      <c r="K11" s="59">
        <v>51820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'[3]2023'!B76</f>
        <v>45037</v>
      </c>
      <c r="C12" s="4">
        <v>7.2</v>
      </c>
      <c r="D12" s="4">
        <v>12.7</v>
      </c>
      <c r="E12" s="4">
        <v>25.83</v>
      </c>
      <c r="F12" s="4">
        <v>27.97</v>
      </c>
      <c r="G12" s="4">
        <v>0.56899999999999995</v>
      </c>
      <c r="H12" s="4">
        <v>0.53</v>
      </c>
      <c r="I12" s="4">
        <v>0.12</v>
      </c>
      <c r="J12" s="4">
        <v>4.0000000000000001E-3</v>
      </c>
      <c r="K12" s="59">
        <v>39500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'[3]2023'!B77</f>
        <v>45040</v>
      </c>
      <c r="C13" s="4">
        <v>6.1</v>
      </c>
      <c r="D13" s="4">
        <v>13.4</v>
      </c>
      <c r="E13" s="4">
        <v>28.93</v>
      </c>
      <c r="F13" s="4">
        <v>30.92</v>
      </c>
      <c r="G13" s="52">
        <v>1.496</v>
      </c>
      <c r="H13" s="4">
        <v>1.4</v>
      </c>
      <c r="I13" s="31">
        <v>0.04</v>
      </c>
      <c r="J13" s="31">
        <v>1E-3</v>
      </c>
      <c r="K13" s="59">
        <v>53730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'[3]2023'!B78</f>
        <v>45042</v>
      </c>
      <c r="C14" s="4">
        <v>12.2</v>
      </c>
      <c r="D14" s="4">
        <v>19.899999999999999</v>
      </c>
      <c r="E14" s="4">
        <v>18.77</v>
      </c>
      <c r="F14" s="4">
        <v>21.61</v>
      </c>
      <c r="G14" s="4">
        <v>0.69</v>
      </c>
      <c r="H14" s="4">
        <v>0.61</v>
      </c>
      <c r="I14" s="31">
        <v>0.04</v>
      </c>
      <c r="J14" s="31">
        <v>1E-3</v>
      </c>
      <c r="K14" s="59">
        <v>54220</v>
      </c>
      <c r="L14" s="19"/>
      <c r="M14" s="28"/>
      <c r="N14" s="19"/>
      <c r="O14" s="48"/>
    </row>
    <row r="15" spans="1:24" x14ac:dyDescent="0.3">
      <c r="A15" s="10">
        <v>6</v>
      </c>
      <c r="B15" s="2">
        <f>'[3]2023'!B79</f>
        <v>45043</v>
      </c>
      <c r="C15" s="4">
        <v>8.5</v>
      </c>
      <c r="D15" s="4">
        <v>16.2</v>
      </c>
      <c r="E15" s="4">
        <v>20.69</v>
      </c>
      <c r="F15" s="4">
        <v>22.77</v>
      </c>
      <c r="G15" s="65">
        <v>0.49399999999999999</v>
      </c>
      <c r="H15" s="4">
        <v>0.66</v>
      </c>
      <c r="I15" s="4">
        <v>0.06</v>
      </c>
      <c r="J15" s="4">
        <v>3.0000000000000001E-3</v>
      </c>
      <c r="K15" s="59">
        <v>54790</v>
      </c>
      <c r="L15" s="19"/>
      <c r="M15" s="28"/>
      <c r="N15" s="19"/>
      <c r="O15" s="48"/>
    </row>
    <row r="16" spans="1:24" x14ac:dyDescent="0.3">
      <c r="A16" s="10">
        <v>7</v>
      </c>
      <c r="B16" s="2">
        <f>'[1]2023'!B80</f>
        <v>45044</v>
      </c>
      <c r="C16" s="4">
        <v>13.1</v>
      </c>
      <c r="D16" s="4">
        <v>17.399999999999999</v>
      </c>
      <c r="E16" s="4">
        <v>24.07</v>
      </c>
      <c r="F16" s="4">
        <v>27.96</v>
      </c>
      <c r="G16" s="52">
        <v>1.2529999999999999</v>
      </c>
      <c r="H16" s="4">
        <v>1.0900000000000001</v>
      </c>
      <c r="I16" s="4">
        <v>0.91</v>
      </c>
      <c r="J16" s="4">
        <v>3.3000000000000002E-2</v>
      </c>
      <c r="K16" s="59">
        <v>52570</v>
      </c>
      <c r="L16" s="19"/>
      <c r="M16" s="28"/>
      <c r="N16" s="19"/>
      <c r="O16" s="48"/>
    </row>
    <row r="17" spans="1:23" x14ac:dyDescent="0.3">
      <c r="A17" s="10">
        <v>8</v>
      </c>
      <c r="B17" s="2">
        <f>'[1]2023'!B81</f>
        <v>45048</v>
      </c>
      <c r="C17" s="4">
        <v>10.3</v>
      </c>
      <c r="D17" s="4">
        <v>10.7</v>
      </c>
      <c r="E17" s="4">
        <v>27.35</v>
      </c>
      <c r="F17" s="4">
        <v>30.68</v>
      </c>
      <c r="G17" s="4">
        <v>0.82599999999999996</v>
      </c>
      <c r="H17" s="4">
        <v>0.74</v>
      </c>
      <c r="I17" s="4">
        <v>7.0000000000000007E-2</v>
      </c>
      <c r="J17" s="4">
        <v>2E-3</v>
      </c>
      <c r="K17" s="59">
        <v>52680</v>
      </c>
      <c r="L17" s="19"/>
      <c r="M17" s="28"/>
      <c r="N17" s="19"/>
      <c r="O17" s="48"/>
    </row>
    <row r="18" spans="1:23" x14ac:dyDescent="0.3">
      <c r="A18" s="10">
        <v>9</v>
      </c>
      <c r="B18" s="2">
        <f>'[1]2023'!B82</f>
        <v>45049</v>
      </c>
      <c r="C18" s="4">
        <v>12.5</v>
      </c>
      <c r="D18" s="4">
        <v>10.1</v>
      </c>
      <c r="E18" s="4">
        <v>24.2</v>
      </c>
      <c r="F18" s="4">
        <v>27.9</v>
      </c>
      <c r="G18" s="4">
        <v>0.83799999999999997</v>
      </c>
      <c r="H18" s="4">
        <v>0.73</v>
      </c>
      <c r="I18" s="4">
        <v>7.0000000000000007E-2</v>
      </c>
      <c r="J18" s="4">
        <v>3.0000000000000001E-3</v>
      </c>
      <c r="K18" s="59">
        <v>54080</v>
      </c>
      <c r="L18" s="19"/>
      <c r="M18" s="28"/>
      <c r="N18" s="19"/>
      <c r="O18" s="48"/>
    </row>
    <row r="19" spans="1:23" x14ac:dyDescent="0.3">
      <c r="A19" s="10">
        <v>10</v>
      </c>
      <c r="B19" s="2">
        <f>'[1]2023'!B83</f>
        <v>45050</v>
      </c>
      <c r="C19" s="4">
        <v>9.6999999999999993</v>
      </c>
      <c r="D19" s="4">
        <v>9.1</v>
      </c>
      <c r="E19" s="4">
        <v>24.53</v>
      </c>
      <c r="F19" s="4">
        <v>27.34</v>
      </c>
      <c r="G19" s="4">
        <v>0.77300000000000002</v>
      </c>
      <c r="H19" s="4">
        <v>0.7</v>
      </c>
      <c r="I19" s="4">
        <v>0.28999999999999998</v>
      </c>
      <c r="J19" s="4">
        <v>1.0999999999999999E-2</v>
      </c>
      <c r="K19" s="59">
        <v>56640</v>
      </c>
      <c r="L19" s="62"/>
      <c r="M19" s="28"/>
      <c r="N19" s="19"/>
      <c r="O19" s="48"/>
    </row>
    <row r="20" spans="1:23" x14ac:dyDescent="0.3">
      <c r="A20" s="10">
        <v>11</v>
      </c>
      <c r="B20" s="2">
        <f>'[2]2023'!B84</f>
        <v>45051</v>
      </c>
      <c r="C20" s="4">
        <v>6.1</v>
      </c>
      <c r="D20" s="4">
        <v>12.9</v>
      </c>
      <c r="E20" s="4">
        <v>28.14</v>
      </c>
      <c r="F20" s="4">
        <v>30.08</v>
      </c>
      <c r="G20" s="52">
        <v>1.1499999999999999</v>
      </c>
      <c r="H20" s="4">
        <v>1.08</v>
      </c>
      <c r="I20" s="4">
        <v>0.14000000000000001</v>
      </c>
      <c r="J20" s="4">
        <v>5.0000000000000001E-3</v>
      </c>
      <c r="K20" s="59">
        <v>54600</v>
      </c>
      <c r="L20" s="63"/>
      <c r="N20" s="19"/>
      <c r="O20" s="48"/>
    </row>
    <row r="21" spans="1:23" x14ac:dyDescent="0.3">
      <c r="A21" s="10">
        <v>12</v>
      </c>
      <c r="B21" s="2">
        <f>'[2]2023'!B85</f>
        <v>45054</v>
      </c>
      <c r="C21" s="4">
        <v>6.8</v>
      </c>
      <c r="D21" s="4">
        <v>12</v>
      </c>
      <c r="E21" s="4">
        <v>22.75</v>
      </c>
      <c r="F21" s="4">
        <v>24.53</v>
      </c>
      <c r="G21" s="4">
        <v>0.81599999999999995</v>
      </c>
      <c r="H21" s="4">
        <v>0.76</v>
      </c>
      <c r="I21" s="4">
        <v>0.05</v>
      </c>
      <c r="J21" s="4">
        <v>2E-3</v>
      </c>
      <c r="K21" s="59">
        <v>52950</v>
      </c>
      <c r="L21" s="63"/>
      <c r="N21" s="19"/>
      <c r="O21" s="48"/>
    </row>
    <row r="22" spans="1:23" ht="15" customHeight="1" x14ac:dyDescent="0.3">
      <c r="A22" s="10">
        <v>13</v>
      </c>
      <c r="B22" s="2">
        <f>'[2]2023'!B86</f>
        <v>45055</v>
      </c>
      <c r="C22" s="4">
        <v>5.6</v>
      </c>
      <c r="D22" s="4">
        <v>11.3</v>
      </c>
      <c r="E22" s="4">
        <v>28.44</v>
      </c>
      <c r="F22" s="4">
        <v>30.23</v>
      </c>
      <c r="G22" s="52">
        <v>1.2969999999999999</v>
      </c>
      <c r="H22" s="4">
        <v>1.22</v>
      </c>
      <c r="I22" s="4">
        <v>0.04</v>
      </c>
      <c r="J22" s="4">
        <v>1E-3</v>
      </c>
      <c r="K22" s="59">
        <v>54080</v>
      </c>
      <c r="L22" s="62"/>
      <c r="N22" s="19"/>
      <c r="O22" s="48"/>
    </row>
    <row r="23" spans="1:23" x14ac:dyDescent="0.3">
      <c r="A23" s="10">
        <v>14</v>
      </c>
      <c r="B23" s="2">
        <f>'[2]2023'!B87</f>
        <v>45056</v>
      </c>
      <c r="C23" s="4">
        <v>4.0999999999999996</v>
      </c>
      <c r="D23" s="4">
        <v>16.399999999999999</v>
      </c>
      <c r="E23" s="4">
        <v>27.75</v>
      </c>
      <c r="F23" s="4">
        <v>29</v>
      </c>
      <c r="G23" s="52">
        <v>1.1759999999999999</v>
      </c>
      <c r="H23" s="4">
        <v>1.1299999999999999</v>
      </c>
      <c r="I23" s="4">
        <v>0.15</v>
      </c>
      <c r="J23" s="4">
        <v>5.0000000000000001E-3</v>
      </c>
      <c r="K23" s="59">
        <v>52160</v>
      </c>
      <c r="L23" s="62"/>
      <c r="N23" s="19"/>
      <c r="O23" s="48"/>
    </row>
    <row r="24" spans="1:23" x14ac:dyDescent="0.3">
      <c r="A24" s="10">
        <v>15</v>
      </c>
      <c r="B24" s="2">
        <f>'[2]2023'!B88</f>
        <v>45057</v>
      </c>
      <c r="C24" s="4">
        <v>3.1</v>
      </c>
      <c r="D24" s="4">
        <v>12.3</v>
      </c>
      <c r="E24" s="4">
        <v>25.33</v>
      </c>
      <c r="F24" s="4">
        <v>26.19</v>
      </c>
      <c r="G24" s="52">
        <v>1.052</v>
      </c>
      <c r="H24" s="4">
        <v>1.02</v>
      </c>
      <c r="I24" s="4">
        <v>0.3</v>
      </c>
      <c r="J24" s="4">
        <v>1.0999999999999999E-2</v>
      </c>
      <c r="K24" s="59">
        <v>53560</v>
      </c>
      <c r="L24" s="64"/>
      <c r="N24" s="19"/>
      <c r="O24" s="48"/>
    </row>
    <row r="25" spans="1:23" x14ac:dyDescent="0.3">
      <c r="A25" s="10">
        <v>16</v>
      </c>
      <c r="B25" s="2">
        <f>'[2]2023'!B89</f>
        <v>45058</v>
      </c>
      <c r="C25" s="4">
        <v>13.8</v>
      </c>
      <c r="D25" s="4">
        <v>12.4</v>
      </c>
      <c r="E25" s="4">
        <v>24.68</v>
      </c>
      <c r="F25" s="4">
        <v>28.88</v>
      </c>
      <c r="G25" s="54">
        <v>0.96199999999999997</v>
      </c>
      <c r="H25" s="4">
        <v>0.83</v>
      </c>
      <c r="I25" s="4">
        <v>0.68</v>
      </c>
      <c r="J25" s="4">
        <v>2.4E-2</v>
      </c>
      <c r="K25" s="59">
        <v>25030</v>
      </c>
      <c r="L25" s="64"/>
      <c r="N25" s="19"/>
      <c r="O25" s="48"/>
    </row>
    <row r="26" spans="1:23" x14ac:dyDescent="0.3">
      <c r="A26" s="10">
        <v>17</v>
      </c>
      <c r="B26" s="2">
        <f>'[2]2023'!B90</f>
        <v>45061</v>
      </c>
      <c r="C26" s="4">
        <v>11</v>
      </c>
      <c r="D26" s="4">
        <v>14.1</v>
      </c>
      <c r="E26" s="4">
        <v>23.39</v>
      </c>
      <c r="F26" s="4">
        <v>26.48</v>
      </c>
      <c r="G26" s="54">
        <v>0.97199999999999998</v>
      </c>
      <c r="H26" s="4">
        <v>0.87</v>
      </c>
      <c r="I26" s="4">
        <v>0.57999999999999996</v>
      </c>
      <c r="J26" s="4">
        <v>2.1999999999999999E-2</v>
      </c>
      <c r="K26" s="59">
        <v>52580</v>
      </c>
      <c r="L26" s="19"/>
      <c r="N26" s="19"/>
      <c r="O26" s="48"/>
      <c r="P26" s="19"/>
    </row>
    <row r="27" spans="1:23" x14ac:dyDescent="0.3">
      <c r="A27" s="10">
        <v>18</v>
      </c>
      <c r="B27" s="2">
        <f>'[2]2023'!B91</f>
        <v>45062</v>
      </c>
      <c r="C27" s="4">
        <v>16.5</v>
      </c>
      <c r="D27" s="4">
        <v>11.4</v>
      </c>
      <c r="E27" s="4">
        <v>22.38</v>
      </c>
      <c r="F27" s="4">
        <v>27.12</v>
      </c>
      <c r="G27" s="52">
        <v>1.899</v>
      </c>
      <c r="H27" s="4">
        <v>1.59</v>
      </c>
      <c r="I27" s="4">
        <v>0.43</v>
      </c>
      <c r="J27" s="4">
        <v>1.6E-2</v>
      </c>
      <c r="K27" s="59">
        <v>52100</v>
      </c>
      <c r="L27" s="19"/>
      <c r="N27" s="19"/>
      <c r="O27" s="48"/>
      <c r="P27" s="19"/>
    </row>
    <row r="28" spans="1:23" x14ac:dyDescent="0.3">
      <c r="A28" s="10">
        <v>19</v>
      </c>
      <c r="B28" s="2">
        <f>'[2]2023'!B92</f>
        <v>45063</v>
      </c>
      <c r="C28" s="4">
        <v>13.6</v>
      </c>
      <c r="D28" s="4">
        <v>11.2</v>
      </c>
      <c r="E28" s="4">
        <v>25.89</v>
      </c>
      <c r="F28" s="4">
        <v>30.23</v>
      </c>
      <c r="G28" s="4">
        <v>0.69799999999999995</v>
      </c>
      <c r="H28" s="4">
        <v>0.6</v>
      </c>
      <c r="I28" s="4">
        <v>0.23</v>
      </c>
      <c r="J28" s="4">
        <v>8.0000000000000002E-3</v>
      </c>
      <c r="K28" s="59">
        <v>50920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'[2]2023'!B93</f>
        <v>45064</v>
      </c>
      <c r="C29" s="4">
        <v>8.5</v>
      </c>
      <c r="D29" s="4">
        <v>10.3</v>
      </c>
      <c r="E29" s="4">
        <v>21.37</v>
      </c>
      <c r="F29" s="4">
        <v>23.51</v>
      </c>
      <c r="G29" s="4">
        <v>0.8</v>
      </c>
      <c r="H29" s="4">
        <v>0.73</v>
      </c>
      <c r="I29" s="4">
        <v>1.02</v>
      </c>
      <c r="J29" s="4">
        <v>4.3999999999999997E-2</v>
      </c>
      <c r="K29" s="59">
        <v>53310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'[2]2023'!B94</f>
        <v>45065</v>
      </c>
      <c r="C30" s="4">
        <v>7</v>
      </c>
      <c r="D30" s="4">
        <v>7.9</v>
      </c>
      <c r="E30" s="4">
        <v>29.81</v>
      </c>
      <c r="F30" s="4">
        <v>32.159999999999997</v>
      </c>
      <c r="G30" s="52">
        <v>1.177</v>
      </c>
      <c r="H30" s="4">
        <v>1.0900000000000001</v>
      </c>
      <c r="I30" s="4">
        <v>0.3</v>
      </c>
      <c r="J30" s="4">
        <v>0.01</v>
      </c>
      <c r="K30" s="59">
        <v>52680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'[2]2023'!B95</f>
        <v>45068</v>
      </c>
      <c r="C31" s="4">
        <v>14.3</v>
      </c>
      <c r="D31" s="4">
        <v>15.3</v>
      </c>
      <c r="E31" s="4">
        <v>22.38</v>
      </c>
      <c r="F31" s="4">
        <v>26.38</v>
      </c>
      <c r="G31" s="54">
        <v>0.94</v>
      </c>
      <c r="H31" s="4">
        <v>0.97</v>
      </c>
      <c r="I31" s="4">
        <v>0.23</v>
      </c>
      <c r="J31" s="4">
        <v>8.9999999999999993E-3</v>
      </c>
      <c r="K31" s="59">
        <v>73790</v>
      </c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'[2]2023'!B96</f>
        <v>45069</v>
      </c>
      <c r="C32" s="4">
        <v>17.8</v>
      </c>
      <c r="D32" s="4">
        <v>12.1</v>
      </c>
      <c r="E32" s="4">
        <v>22.77</v>
      </c>
      <c r="F32" s="4">
        <v>28.05</v>
      </c>
      <c r="G32" s="54">
        <v>0.95099999999999996</v>
      </c>
      <c r="H32" s="4">
        <v>0.78</v>
      </c>
      <c r="I32" s="4">
        <v>0.06</v>
      </c>
      <c r="J32" s="4">
        <v>2E-3</v>
      </c>
      <c r="K32" s="59">
        <v>76760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'[2]2023'!B97</f>
        <v>45070</v>
      </c>
      <c r="C33" s="4">
        <v>15.1</v>
      </c>
      <c r="D33" s="4">
        <v>9.6999999999999993</v>
      </c>
      <c r="E33" s="4">
        <v>27.89</v>
      </c>
      <c r="F33" s="4">
        <v>33.17</v>
      </c>
      <c r="G33" s="54">
        <v>0.9</v>
      </c>
      <c r="H33" s="4">
        <v>0.76</v>
      </c>
      <c r="I33" s="4">
        <v>0.12</v>
      </c>
      <c r="J33" s="4">
        <v>4.0000000000000001E-3</v>
      </c>
      <c r="K33" s="59">
        <v>74520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10.033333333333333</v>
      </c>
      <c r="D34" s="56">
        <f t="shared" si="0"/>
        <v>12.9375</v>
      </c>
      <c r="E34" s="56">
        <f t="shared" si="0"/>
        <v>24.813333333333329</v>
      </c>
      <c r="F34" s="56">
        <f t="shared" si="0"/>
        <v>27.76583333333333</v>
      </c>
      <c r="G34" s="3">
        <f>AVERAGE(G10:G33)</f>
        <v>0.99179166666666674</v>
      </c>
      <c r="H34" s="3">
        <f t="shared" si="0"/>
        <v>0.90750000000000008</v>
      </c>
      <c r="I34" s="3">
        <f t="shared" si="0"/>
        <v>0.34541666666666665</v>
      </c>
      <c r="J34" s="39">
        <f t="shared" si="0"/>
        <v>1.2875000000000003E-2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12.9375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10.033333333333333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24.813333333333329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27.76583333333333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0.99179166666666674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14.15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12">
        <v>1.9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12">
        <v>0.72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17.920000000000002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3.56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29.82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17.59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41.42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1.2875000000000003E-2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12.21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42">
        <v>0.13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2.5499999999999998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6.72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66">
        <v>4.7E-2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  <mergeCell ref="A46:M46"/>
    <mergeCell ref="A47:M47"/>
    <mergeCell ref="A48:B49"/>
    <mergeCell ref="C48:C49"/>
    <mergeCell ref="D48:D49"/>
    <mergeCell ref="E48:M49"/>
    <mergeCell ref="A50:B50"/>
    <mergeCell ref="E50:M50"/>
    <mergeCell ref="A51:B51"/>
    <mergeCell ref="E51:M51"/>
    <mergeCell ref="A52:B52"/>
    <mergeCell ref="E52:M52"/>
    <mergeCell ref="A53:B53"/>
    <mergeCell ref="E53:M53"/>
    <mergeCell ref="A54:M54"/>
    <mergeCell ref="A55:B56"/>
    <mergeCell ref="C55:C56"/>
    <mergeCell ref="D55:D56"/>
    <mergeCell ref="E55:M56"/>
    <mergeCell ref="A57:B57"/>
    <mergeCell ref="E57:K57"/>
    <mergeCell ref="A58:B58"/>
    <mergeCell ref="E58:K58"/>
    <mergeCell ref="A59:B59"/>
    <mergeCell ref="E59:K59"/>
    <mergeCell ref="A60:B60"/>
    <mergeCell ref="E60:K60"/>
    <mergeCell ref="A61:B61"/>
    <mergeCell ref="E61:K61"/>
    <mergeCell ref="A62:B62"/>
    <mergeCell ref="E62:K62"/>
    <mergeCell ref="A63:B63"/>
    <mergeCell ref="E63:K63"/>
    <mergeCell ref="A64:B64"/>
    <mergeCell ref="E64:K64"/>
    <mergeCell ref="A65:B65"/>
    <mergeCell ref="E65:K65"/>
    <mergeCell ref="A66:B66"/>
    <mergeCell ref="E66:K66"/>
    <mergeCell ref="A67:B67"/>
    <mergeCell ref="E67:K67"/>
    <mergeCell ref="A68:B68"/>
    <mergeCell ref="E68:K68"/>
    <mergeCell ref="A69:B69"/>
    <mergeCell ref="E69:K69"/>
    <mergeCell ref="A70:B70"/>
    <mergeCell ref="E70:K70"/>
    <mergeCell ref="A71:B71"/>
    <mergeCell ref="E71:K71"/>
    <mergeCell ref="A72:M72"/>
    <mergeCell ref="A73:M73"/>
    <mergeCell ref="A74:M74"/>
    <mergeCell ref="A75:M75"/>
    <mergeCell ref="A76:M76"/>
  </mergeCells>
  <printOptions horizontalCentered="1"/>
  <pageMargins left="0.19685039370078741" right="0.19685039370078741" top="0.19685039370078741" bottom="0.39370078740157483" header="0.31496062992125984" footer="0.19685039370078741"/>
  <pageSetup paperSize="9" scale="77" orientation="landscape" r:id="rId1"/>
  <rowBreaks count="1" manualBreakCount="1">
    <brk id="3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DA0D-5C1A-4A72-9240-2CB18D2DEAD2}">
  <dimension ref="A1:X79"/>
  <sheetViews>
    <sheetView zoomScaleNormal="10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5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5</v>
      </c>
      <c r="O6" s="7"/>
    </row>
    <row r="7" spans="1:24" ht="28.8" x14ac:dyDescent="0.3">
      <c r="A7" s="8" t="s">
        <v>7</v>
      </c>
      <c r="B7" s="53">
        <f>(SUM(K10:K33)/1000)</f>
        <v>1044.81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'[3]2023'!B98</f>
        <v>45071</v>
      </c>
      <c r="C10" s="4">
        <v>2.4</v>
      </c>
      <c r="D10" s="4">
        <v>11.5</v>
      </c>
      <c r="E10" s="4">
        <v>26.62</v>
      </c>
      <c r="F10" s="4">
        <v>27.3</v>
      </c>
      <c r="G10" s="4">
        <v>0.76200000000000001</v>
      </c>
      <c r="H10" s="4">
        <v>0.74</v>
      </c>
      <c r="I10" s="4">
        <v>0.04</v>
      </c>
      <c r="J10" s="65">
        <v>2E-3</v>
      </c>
      <c r="K10" s="59">
        <v>50000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'[3]2023'!B99</f>
        <v>45072</v>
      </c>
      <c r="C11" s="4">
        <v>2.5</v>
      </c>
      <c r="D11" s="4">
        <v>8.1</v>
      </c>
      <c r="E11" s="4">
        <v>30.6</v>
      </c>
      <c r="F11" s="4">
        <v>31.42</v>
      </c>
      <c r="G11" s="4">
        <v>0.53900000000000003</v>
      </c>
      <c r="H11" s="4">
        <v>0.53</v>
      </c>
      <c r="I11" s="4">
        <v>0.14000000000000001</v>
      </c>
      <c r="J11" s="4">
        <v>5.0000000000000001E-3</v>
      </c>
      <c r="K11" s="59">
        <v>24760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'[3]2023'!B100</f>
        <v>45075</v>
      </c>
      <c r="C12" s="4">
        <v>20.9</v>
      </c>
      <c r="D12" s="4">
        <v>17.8</v>
      </c>
      <c r="E12" s="4">
        <v>20.5</v>
      </c>
      <c r="F12" s="4">
        <v>26.37</v>
      </c>
      <c r="G12" s="52">
        <v>1.1619999999999999</v>
      </c>
      <c r="H12" s="4">
        <v>0.92</v>
      </c>
      <c r="I12" s="4">
        <v>0.04</v>
      </c>
      <c r="J12" s="65">
        <v>1E-3</v>
      </c>
      <c r="K12" s="59">
        <v>45860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'[3]2023'!B101</f>
        <v>45076</v>
      </c>
      <c r="C13" s="4">
        <v>20.399999999999999</v>
      </c>
      <c r="D13" s="4">
        <v>12.4</v>
      </c>
      <c r="E13" s="4">
        <v>20.36</v>
      </c>
      <c r="F13" s="4">
        <v>26.01</v>
      </c>
      <c r="G13" s="4">
        <v>0.57799999999999996</v>
      </c>
      <c r="H13" s="4">
        <v>0.46</v>
      </c>
      <c r="I13" s="31">
        <v>7.0000000000000007E-2</v>
      </c>
      <c r="J13" s="31">
        <v>3.0000000000000001E-3</v>
      </c>
      <c r="K13" s="59">
        <v>49540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'[3]2023'!B102</f>
        <v>45077</v>
      </c>
      <c r="C14" s="4">
        <v>9.1999999999999993</v>
      </c>
      <c r="D14" s="4">
        <v>11.2</v>
      </c>
      <c r="E14" s="4">
        <v>24.79</v>
      </c>
      <c r="F14" s="4">
        <v>27.47</v>
      </c>
      <c r="G14" s="52">
        <v>1.048</v>
      </c>
      <c r="H14" s="4">
        <v>0.95</v>
      </c>
      <c r="I14" s="31">
        <v>0.04</v>
      </c>
      <c r="J14" s="31">
        <v>1.1000000000000001E-3</v>
      </c>
      <c r="K14" s="59">
        <v>48970</v>
      </c>
      <c r="L14" s="19"/>
      <c r="M14" s="28"/>
      <c r="N14" s="19"/>
      <c r="O14" s="48"/>
    </row>
    <row r="15" spans="1:24" x14ac:dyDescent="0.3">
      <c r="A15" s="10">
        <v>6</v>
      </c>
      <c r="B15" s="2">
        <f>'[3]2023'!B103</f>
        <v>45078</v>
      </c>
      <c r="C15" s="4">
        <v>2.2999999999999998</v>
      </c>
      <c r="D15" s="4">
        <v>10.1</v>
      </c>
      <c r="E15" s="4">
        <v>28.53</v>
      </c>
      <c r="F15" s="4">
        <v>29.23</v>
      </c>
      <c r="G15" s="4">
        <v>0.621</v>
      </c>
      <c r="H15" s="4">
        <v>0.61</v>
      </c>
      <c r="I15" s="67">
        <v>0.04</v>
      </c>
      <c r="J15" s="31">
        <v>1E-3</v>
      </c>
      <c r="K15" s="59">
        <v>47930</v>
      </c>
      <c r="L15" s="19"/>
      <c r="M15" s="28"/>
      <c r="N15" s="19"/>
      <c r="O15" s="48"/>
    </row>
    <row r="16" spans="1:24" x14ac:dyDescent="0.3">
      <c r="A16" s="10">
        <v>7</v>
      </c>
      <c r="B16" s="2">
        <f>'[3]2023'!B104</f>
        <v>45082</v>
      </c>
      <c r="C16" s="4">
        <v>12.2</v>
      </c>
      <c r="D16" s="4">
        <v>13.6</v>
      </c>
      <c r="E16" s="4">
        <v>19.27</v>
      </c>
      <c r="F16" s="4">
        <v>22.19</v>
      </c>
      <c r="G16" s="4">
        <v>0.55300000000000005</v>
      </c>
      <c r="H16" s="4">
        <v>0.49</v>
      </c>
      <c r="I16" s="4">
        <v>0.94</v>
      </c>
      <c r="J16" s="4">
        <v>4.2999999999999997E-2</v>
      </c>
      <c r="K16" s="59">
        <v>46860</v>
      </c>
      <c r="L16" s="19"/>
      <c r="M16" s="28"/>
      <c r="N16" s="19"/>
      <c r="O16" s="48"/>
    </row>
    <row r="17" spans="1:23" x14ac:dyDescent="0.3">
      <c r="A17" s="10">
        <v>8</v>
      </c>
      <c r="B17" s="2">
        <f>'[3]2023'!B105</f>
        <v>45083</v>
      </c>
      <c r="C17" s="4">
        <v>11.3</v>
      </c>
      <c r="D17" s="4">
        <v>11.4</v>
      </c>
      <c r="E17" s="4">
        <v>19.670000000000002</v>
      </c>
      <c r="F17" s="4">
        <v>21.19</v>
      </c>
      <c r="G17" s="4">
        <v>0.64100000000000001</v>
      </c>
      <c r="H17" s="4">
        <v>0.6</v>
      </c>
      <c r="I17" s="4">
        <v>7.0000000000000007E-2</v>
      </c>
      <c r="J17" s="4">
        <v>3.0000000000000001E-3</v>
      </c>
      <c r="K17" s="59">
        <v>45040</v>
      </c>
      <c r="L17" s="19"/>
      <c r="M17" s="28"/>
      <c r="N17" s="19"/>
      <c r="O17" s="48"/>
    </row>
    <row r="18" spans="1:23" x14ac:dyDescent="0.3">
      <c r="A18" s="10">
        <v>9</v>
      </c>
      <c r="B18" s="2">
        <f>'[3]2023'!B106</f>
        <v>45084</v>
      </c>
      <c r="C18" s="4">
        <v>15.9</v>
      </c>
      <c r="D18" s="4">
        <v>18.2</v>
      </c>
      <c r="E18" s="4">
        <v>18.649999999999999</v>
      </c>
      <c r="F18" s="4">
        <v>22.49</v>
      </c>
      <c r="G18" s="4">
        <v>0.66700000000000004</v>
      </c>
      <c r="H18" s="4">
        <v>0.56000000000000005</v>
      </c>
      <c r="I18" s="4">
        <v>0.26</v>
      </c>
      <c r="J18" s="4">
        <v>1.2E-2</v>
      </c>
      <c r="K18" s="59">
        <v>45620</v>
      </c>
      <c r="L18" s="19"/>
      <c r="M18" s="28"/>
      <c r="N18" s="19"/>
      <c r="O18" s="48"/>
    </row>
    <row r="19" spans="1:23" x14ac:dyDescent="0.3">
      <c r="A19" s="10">
        <v>10</v>
      </c>
      <c r="B19" s="2">
        <f>'[3]2023'!B107</f>
        <v>45085</v>
      </c>
      <c r="C19" s="4">
        <v>11.3</v>
      </c>
      <c r="D19" s="4">
        <v>15.3</v>
      </c>
      <c r="E19" s="4">
        <v>20.52</v>
      </c>
      <c r="F19" s="4">
        <v>23.35</v>
      </c>
      <c r="G19" s="4">
        <v>0.78</v>
      </c>
      <c r="H19" s="4">
        <v>0.69</v>
      </c>
      <c r="I19" s="4">
        <v>0.5</v>
      </c>
      <c r="J19" s="4">
        <v>2.1999999999999999E-2</v>
      </c>
      <c r="K19" s="59">
        <v>42500</v>
      </c>
      <c r="L19" s="62"/>
      <c r="M19" s="28"/>
      <c r="N19" s="19"/>
      <c r="O19" s="48"/>
    </row>
    <row r="20" spans="1:23" x14ac:dyDescent="0.3">
      <c r="A20" s="10">
        <v>11</v>
      </c>
      <c r="B20" s="2">
        <f>'[3]2023'!B108</f>
        <v>45086</v>
      </c>
      <c r="C20" s="4">
        <v>14.1</v>
      </c>
      <c r="D20" s="4">
        <v>16.7</v>
      </c>
      <c r="E20" s="4">
        <v>21.65</v>
      </c>
      <c r="F20" s="4">
        <v>25.46</v>
      </c>
      <c r="G20" s="4">
        <v>0.64300000000000002</v>
      </c>
      <c r="H20" s="4">
        <v>0.55000000000000004</v>
      </c>
      <c r="I20" s="4">
        <v>1.33</v>
      </c>
      <c r="J20" s="4">
        <v>5.2999999999999999E-2</v>
      </c>
      <c r="K20" s="59">
        <v>20840</v>
      </c>
      <c r="L20" s="63"/>
      <c r="N20" s="19"/>
      <c r="O20" s="48"/>
    </row>
    <row r="21" spans="1:23" x14ac:dyDescent="0.3">
      <c r="A21" s="10">
        <v>12</v>
      </c>
      <c r="B21" s="2">
        <f>'[3]2023'!B109</f>
        <v>45089</v>
      </c>
      <c r="C21" s="4">
        <v>14.3</v>
      </c>
      <c r="D21" s="4">
        <v>15.2</v>
      </c>
      <c r="E21" s="4">
        <v>23.06</v>
      </c>
      <c r="F21" s="4">
        <v>27.2</v>
      </c>
      <c r="G21" s="4">
        <v>0.70799999999999996</v>
      </c>
      <c r="H21" s="4">
        <v>0.61</v>
      </c>
      <c r="I21" s="4">
        <v>0.09</v>
      </c>
      <c r="J21" s="4">
        <v>3.0000000000000001E-3</v>
      </c>
      <c r="K21" s="59">
        <v>44490</v>
      </c>
      <c r="L21" s="63"/>
      <c r="N21" s="19"/>
      <c r="O21" s="48"/>
    </row>
    <row r="22" spans="1:23" ht="15" customHeight="1" x14ac:dyDescent="0.3">
      <c r="A22" s="10">
        <v>13</v>
      </c>
      <c r="B22" s="2">
        <f>'[3]2023'!B110</f>
        <v>45090</v>
      </c>
      <c r="C22" s="4">
        <v>14.7</v>
      </c>
      <c r="D22" s="4">
        <v>13.5</v>
      </c>
      <c r="E22" s="4">
        <v>21.92</v>
      </c>
      <c r="F22" s="4">
        <v>25.99</v>
      </c>
      <c r="G22" s="4">
        <v>0.81299999999999994</v>
      </c>
      <c r="H22" s="4">
        <v>0.69</v>
      </c>
      <c r="I22" s="4">
        <v>0.2</v>
      </c>
      <c r="J22" s="4">
        <v>8.0000000000000002E-3</v>
      </c>
      <c r="K22" s="59">
        <v>44730</v>
      </c>
      <c r="L22" s="62"/>
      <c r="N22" s="19"/>
      <c r="O22" s="48"/>
    </row>
    <row r="23" spans="1:23" x14ac:dyDescent="0.3">
      <c r="A23" s="10">
        <v>14</v>
      </c>
      <c r="B23" s="2">
        <f>'[3]2023'!B111</f>
        <v>45091</v>
      </c>
      <c r="C23" s="4">
        <v>15.9</v>
      </c>
      <c r="D23" s="4">
        <v>14.8</v>
      </c>
      <c r="E23" s="4">
        <v>20.92</v>
      </c>
      <c r="F23" s="4">
        <v>25.18</v>
      </c>
      <c r="G23" s="4">
        <v>0.64400000000000002</v>
      </c>
      <c r="H23" s="4">
        <v>0.54</v>
      </c>
      <c r="I23" s="4">
        <v>7.0000000000000007E-2</v>
      </c>
      <c r="J23" s="4">
        <v>3.0000000000000001E-3</v>
      </c>
      <c r="K23" s="59">
        <v>46730</v>
      </c>
      <c r="L23" s="62"/>
      <c r="N23" s="19"/>
      <c r="O23" s="48"/>
    </row>
    <row r="24" spans="1:23" x14ac:dyDescent="0.3">
      <c r="A24" s="10">
        <v>15</v>
      </c>
      <c r="B24" s="2">
        <f>'[2]2023'!B112</f>
        <v>45092</v>
      </c>
      <c r="C24" s="4">
        <v>15.5</v>
      </c>
      <c r="D24" s="4">
        <v>13.4</v>
      </c>
      <c r="E24" s="4">
        <v>25.05</v>
      </c>
      <c r="F24" s="4">
        <v>29.34</v>
      </c>
      <c r="G24" s="4">
        <v>0.98299999999999998</v>
      </c>
      <c r="H24" s="4">
        <v>0.83</v>
      </c>
      <c r="I24" s="31">
        <v>0.04</v>
      </c>
      <c r="J24" s="4">
        <v>1E-3</v>
      </c>
      <c r="K24" s="59">
        <v>42370</v>
      </c>
      <c r="L24" s="64"/>
      <c r="N24" s="19"/>
      <c r="O24" s="48"/>
    </row>
    <row r="25" spans="1:23" x14ac:dyDescent="0.3">
      <c r="A25" s="10">
        <v>16</v>
      </c>
      <c r="B25" s="2">
        <f>'[2]2023'!B113</f>
        <v>45093</v>
      </c>
      <c r="C25" s="4">
        <v>0.8</v>
      </c>
      <c r="D25" s="4">
        <v>11.7</v>
      </c>
      <c r="E25" s="4">
        <v>21.86</v>
      </c>
      <c r="F25" s="4">
        <v>22.04</v>
      </c>
      <c r="G25" s="4">
        <v>0.45800000000000002</v>
      </c>
      <c r="H25" s="4">
        <v>0.48</v>
      </c>
      <c r="I25" s="4">
        <v>0.12</v>
      </c>
      <c r="J25" s="4">
        <v>5.0000000000000001E-3</v>
      </c>
      <c r="K25" s="59">
        <v>21500</v>
      </c>
      <c r="L25" s="64"/>
      <c r="N25" s="19"/>
      <c r="O25" s="48"/>
    </row>
    <row r="26" spans="1:23" x14ac:dyDescent="0.3">
      <c r="A26" s="10">
        <v>17</v>
      </c>
      <c r="B26" s="2">
        <f>'[2]2023'!B114</f>
        <v>45096</v>
      </c>
      <c r="C26" s="4">
        <v>0.8</v>
      </c>
      <c r="D26" s="4">
        <v>8.1</v>
      </c>
      <c r="E26" s="4">
        <v>22.08</v>
      </c>
      <c r="F26" s="4">
        <v>22.27</v>
      </c>
      <c r="G26" s="4">
        <v>0.23499999999999999</v>
      </c>
      <c r="H26" s="4">
        <v>0.23</v>
      </c>
      <c r="I26" s="4">
        <v>0.24</v>
      </c>
      <c r="J26" s="4">
        <v>1.0999999999999999E-2</v>
      </c>
      <c r="K26" s="59">
        <v>50610</v>
      </c>
      <c r="L26" s="19"/>
      <c r="N26" s="19"/>
      <c r="O26" s="48"/>
      <c r="P26" s="19"/>
    </row>
    <row r="27" spans="1:23" x14ac:dyDescent="0.3">
      <c r="A27" s="10">
        <v>18</v>
      </c>
      <c r="B27" s="2">
        <f>'[3]2023'!B115</f>
        <v>45097</v>
      </c>
      <c r="C27" s="4">
        <v>14.9</v>
      </c>
      <c r="D27" s="4">
        <v>14.3</v>
      </c>
      <c r="E27" s="4">
        <v>27.84</v>
      </c>
      <c r="F27" s="4">
        <v>32.99</v>
      </c>
      <c r="G27" s="4">
        <v>0.60699999999999998</v>
      </c>
      <c r="H27" s="4">
        <v>0.52</v>
      </c>
      <c r="I27" s="4">
        <v>0.08</v>
      </c>
      <c r="J27" s="4">
        <v>3.0000000000000001E-3</v>
      </c>
      <c r="K27" s="59">
        <v>46220</v>
      </c>
      <c r="L27" s="19"/>
      <c r="N27" s="19"/>
      <c r="O27" s="48"/>
      <c r="P27" s="19"/>
    </row>
    <row r="28" spans="1:23" x14ac:dyDescent="0.3">
      <c r="A28" s="10">
        <v>19</v>
      </c>
      <c r="B28" s="2">
        <f>'[3]2023'!B116</f>
        <v>45098</v>
      </c>
      <c r="C28" s="4">
        <v>11.5</v>
      </c>
      <c r="D28" s="4">
        <v>12.8</v>
      </c>
      <c r="E28" s="4">
        <v>23.68</v>
      </c>
      <c r="F28" s="4">
        <v>26.96</v>
      </c>
      <c r="G28" s="4">
        <v>0.51900000000000002</v>
      </c>
      <c r="H28" s="4">
        <v>0.46</v>
      </c>
      <c r="I28" s="4">
        <v>0.14000000000000001</v>
      </c>
      <c r="J28" s="4">
        <v>5.0000000000000001E-3</v>
      </c>
      <c r="K28" s="59">
        <v>48090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'[3]2023'!B117</f>
        <v>45099</v>
      </c>
      <c r="C29" s="4">
        <v>8.5</v>
      </c>
      <c r="D29" s="4">
        <v>9.6</v>
      </c>
      <c r="E29" s="4">
        <v>25.28</v>
      </c>
      <c r="F29" s="4">
        <v>27.77</v>
      </c>
      <c r="G29" s="4">
        <v>0.81200000000000006</v>
      </c>
      <c r="H29" s="4">
        <v>0.74</v>
      </c>
      <c r="I29" s="4">
        <v>0.06</v>
      </c>
      <c r="J29" s="4">
        <v>2E-3</v>
      </c>
      <c r="K29" s="59">
        <v>46920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'[3]2023'!B118</f>
        <v>45100</v>
      </c>
      <c r="C30" s="4">
        <v>11.7</v>
      </c>
      <c r="D30" s="4">
        <v>19.100000000000001</v>
      </c>
      <c r="E30" s="4">
        <v>19.059999999999999</v>
      </c>
      <c r="F30" s="4">
        <v>21.81</v>
      </c>
      <c r="G30" s="54">
        <v>0.96</v>
      </c>
      <c r="H30" s="4">
        <v>0.85</v>
      </c>
      <c r="I30" s="4">
        <v>0.06</v>
      </c>
      <c r="J30" s="4">
        <v>3.0000000000000001E-3</v>
      </c>
      <c r="K30" s="59">
        <v>44240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'[3]2023'!B119</f>
        <v>45103</v>
      </c>
      <c r="C31" s="4">
        <v>10.9</v>
      </c>
      <c r="D31" s="4">
        <v>19.3</v>
      </c>
      <c r="E31" s="4">
        <v>21.93</v>
      </c>
      <c r="F31" s="4">
        <v>24.82</v>
      </c>
      <c r="G31" s="4">
        <v>0.872</v>
      </c>
      <c r="H31" s="4">
        <v>0.78</v>
      </c>
      <c r="I31" s="4">
        <v>0.11</v>
      </c>
      <c r="J31" s="4">
        <v>4.0000000000000001E-3</v>
      </c>
      <c r="K31" s="59">
        <v>45650</v>
      </c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'[3]2023'!B120</f>
        <v>45104</v>
      </c>
      <c r="C32" s="4">
        <v>9.4</v>
      </c>
      <c r="D32" s="4">
        <v>19.2</v>
      </c>
      <c r="E32" s="4">
        <v>25.49</v>
      </c>
      <c r="F32" s="4">
        <v>28.32</v>
      </c>
      <c r="G32" s="4">
        <v>0.69199999999999995</v>
      </c>
      <c r="H32" s="4">
        <v>0.63</v>
      </c>
      <c r="I32" s="4">
        <v>0.45</v>
      </c>
      <c r="J32" s="4">
        <v>1.6E-2</v>
      </c>
      <c r="K32" s="59">
        <v>47790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'[3]2023'!B121</f>
        <v>45105</v>
      </c>
      <c r="C33" s="4">
        <v>13.1</v>
      </c>
      <c r="D33" s="4">
        <v>18.100000000000001</v>
      </c>
      <c r="E33" s="4">
        <v>20.41</v>
      </c>
      <c r="F33" s="4">
        <v>23.73</v>
      </c>
      <c r="G33" s="4">
        <v>0.56299999999999994</v>
      </c>
      <c r="H33" s="4">
        <v>0.49</v>
      </c>
      <c r="I33" s="4">
        <v>0.15</v>
      </c>
      <c r="J33" s="4">
        <v>7.0000000000000001E-3</v>
      </c>
      <c r="K33" s="59">
        <v>47550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11.020833333333334</v>
      </c>
      <c r="D34" s="56">
        <f t="shared" si="0"/>
        <v>13.975000000000001</v>
      </c>
      <c r="E34" s="56">
        <f t="shared" si="0"/>
        <v>22.905833333333334</v>
      </c>
      <c r="F34" s="56">
        <f t="shared" si="0"/>
        <v>25.870833333333334</v>
      </c>
      <c r="G34" s="3">
        <f>AVERAGE(G10:G33)</f>
        <v>0.70250000000000001</v>
      </c>
      <c r="H34" s="3">
        <f t="shared" si="0"/>
        <v>0.62291666666666667</v>
      </c>
      <c r="I34" s="3">
        <f t="shared" si="0"/>
        <v>0.22</v>
      </c>
      <c r="J34" s="39">
        <f t="shared" si="0"/>
        <v>9.0458333333333345E-3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13.975000000000001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11.020833333333334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22.905833333333334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25.870833333333334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0.70250000000000001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67.650000000000006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42">
        <v>0.25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12">
        <v>1.95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27.61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7.91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48.13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36.69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116.21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9.0458333333333345E-3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16.18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12">
        <v>13.73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4.49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17.5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66">
        <v>4.3999999999999997E-2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  <mergeCell ref="A46:M46"/>
    <mergeCell ref="A47:M47"/>
    <mergeCell ref="A48:B49"/>
    <mergeCell ref="C48:C49"/>
    <mergeCell ref="D48:D49"/>
    <mergeCell ref="E48:M49"/>
    <mergeCell ref="A50:B50"/>
    <mergeCell ref="E50:M50"/>
    <mergeCell ref="A51:B51"/>
    <mergeCell ref="E51:M51"/>
    <mergeCell ref="A52:B52"/>
    <mergeCell ref="E52:M52"/>
    <mergeCell ref="A53:B53"/>
    <mergeCell ref="E53:M53"/>
    <mergeCell ref="A54:M54"/>
    <mergeCell ref="A55:B56"/>
    <mergeCell ref="C55:C56"/>
    <mergeCell ref="D55:D56"/>
    <mergeCell ref="E55:M56"/>
    <mergeCell ref="A57:B57"/>
    <mergeCell ref="E57:K57"/>
    <mergeCell ref="A58:B58"/>
    <mergeCell ref="E58:K58"/>
    <mergeCell ref="A59:B59"/>
    <mergeCell ref="E59:K59"/>
    <mergeCell ref="A60:B60"/>
    <mergeCell ref="E60:K60"/>
    <mergeCell ref="A61:B61"/>
    <mergeCell ref="E61:K61"/>
    <mergeCell ref="A62:B62"/>
    <mergeCell ref="E62:K62"/>
    <mergeCell ref="A63:B63"/>
    <mergeCell ref="E63:K63"/>
    <mergeCell ref="A64:B64"/>
    <mergeCell ref="E64:K64"/>
    <mergeCell ref="A65:B65"/>
    <mergeCell ref="E65:K65"/>
    <mergeCell ref="A66:B66"/>
    <mergeCell ref="E66:K66"/>
    <mergeCell ref="A67:B67"/>
    <mergeCell ref="E67:K67"/>
    <mergeCell ref="A68:B68"/>
    <mergeCell ref="E68:K68"/>
    <mergeCell ref="A69:B69"/>
    <mergeCell ref="E69:K69"/>
    <mergeCell ref="A70:B70"/>
    <mergeCell ref="E70:K70"/>
    <mergeCell ref="A71:B71"/>
    <mergeCell ref="E71:K71"/>
    <mergeCell ref="A72:M72"/>
    <mergeCell ref="A73:M73"/>
    <mergeCell ref="A74:M74"/>
    <mergeCell ref="A75:M75"/>
    <mergeCell ref="A76:M76"/>
  </mergeCells>
  <printOptions horizontalCentered="1"/>
  <pageMargins left="0.19685039370078741" right="0.19685039370078741" top="0.19685039370078741" bottom="0.39370078740157483" header="0.31496062992125984" footer="0.19685039370078741"/>
  <pageSetup paperSize="9" scale="77" orientation="landscape" r:id="rId1"/>
  <rowBreaks count="1" manualBreakCount="1">
    <brk id="3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ABA0-5D2D-4C0B-9D76-C28A3BD0DE2E}">
  <dimension ref="A1:X79"/>
  <sheetViews>
    <sheetView zoomScale="90" zoomScaleNormal="9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6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6</v>
      </c>
      <c r="O6" s="7"/>
    </row>
    <row r="7" spans="1:24" ht="28.8" x14ac:dyDescent="0.3">
      <c r="A7" s="8" t="s">
        <v>7</v>
      </c>
      <c r="B7" s="53">
        <f>(SUM(K10:K33)/1000)</f>
        <v>1079.0999999999999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'[2]2023'!B122</f>
        <v>45106</v>
      </c>
      <c r="C10" s="68">
        <v>5.2</v>
      </c>
      <c r="D10" s="68">
        <v>13.1</v>
      </c>
      <c r="E10" s="68">
        <v>22.64</v>
      </c>
      <c r="F10" s="68">
        <v>23.98</v>
      </c>
      <c r="G10" s="68">
        <v>0.57899999999999996</v>
      </c>
      <c r="H10" s="68">
        <v>0.55000000000000004</v>
      </c>
      <c r="I10" s="72">
        <v>0.04</v>
      </c>
      <c r="J10" s="73">
        <v>1E-3</v>
      </c>
      <c r="K10" s="70">
        <v>45100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'[2]2023'!B123</f>
        <v>45107</v>
      </c>
      <c r="C11" s="68">
        <v>7.3</v>
      </c>
      <c r="D11" s="68">
        <v>9.4</v>
      </c>
      <c r="E11" s="68">
        <v>23.18</v>
      </c>
      <c r="F11" s="68">
        <v>25.13</v>
      </c>
      <c r="G11" s="68">
        <v>0.52200000000000002</v>
      </c>
      <c r="H11" s="68">
        <v>0.48</v>
      </c>
      <c r="I11" s="68">
        <v>0.08</v>
      </c>
      <c r="J11" s="68">
        <v>3.0000000000000001E-3</v>
      </c>
      <c r="K11" s="70">
        <v>42190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'[2]2023'!B124</f>
        <v>45110</v>
      </c>
      <c r="C12" s="68">
        <v>8.5</v>
      </c>
      <c r="D12" s="68">
        <v>18.3</v>
      </c>
      <c r="E12" s="68">
        <v>22.51</v>
      </c>
      <c r="F12" s="68">
        <v>24.75</v>
      </c>
      <c r="G12" s="68">
        <v>0.57599999999999996</v>
      </c>
      <c r="H12" s="68">
        <v>0.53</v>
      </c>
      <c r="I12" s="68">
        <v>0.3</v>
      </c>
      <c r="J12" s="69">
        <v>1.2E-2</v>
      </c>
      <c r="K12" s="70">
        <v>45130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'[2]2023'!B125</f>
        <v>45111</v>
      </c>
      <c r="C13" s="68">
        <v>7</v>
      </c>
      <c r="D13" s="68">
        <v>16</v>
      </c>
      <c r="E13" s="68">
        <v>19.45</v>
      </c>
      <c r="F13" s="68">
        <v>21.05</v>
      </c>
      <c r="G13" s="68">
        <v>0.79600000000000004</v>
      </c>
      <c r="H13" s="68">
        <v>0.74</v>
      </c>
      <c r="I13" s="68">
        <v>0.5</v>
      </c>
      <c r="J13" s="68">
        <v>2.4E-2</v>
      </c>
      <c r="K13" s="70">
        <v>47850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'[2]2023'!B126</f>
        <v>45112</v>
      </c>
      <c r="C14" s="68">
        <v>6.3</v>
      </c>
      <c r="D14" s="68">
        <v>14.9</v>
      </c>
      <c r="E14" s="68">
        <v>21.36</v>
      </c>
      <c r="F14" s="68">
        <v>22.9</v>
      </c>
      <c r="G14" s="68">
        <v>0.43</v>
      </c>
      <c r="H14" s="68">
        <v>0.4</v>
      </c>
      <c r="I14" s="68">
        <v>0.2</v>
      </c>
      <c r="J14" s="68">
        <v>8.9999999999999993E-3</v>
      </c>
      <c r="K14" s="70">
        <v>47680</v>
      </c>
      <c r="L14" s="19"/>
      <c r="M14" s="28"/>
      <c r="N14" s="19"/>
      <c r="O14" s="48"/>
    </row>
    <row r="15" spans="1:24" x14ac:dyDescent="0.3">
      <c r="A15" s="10">
        <v>6</v>
      </c>
      <c r="B15" s="2">
        <f>'[2]2023'!B127</f>
        <v>45113</v>
      </c>
      <c r="C15" s="68">
        <v>0.8</v>
      </c>
      <c r="D15" s="68">
        <v>10</v>
      </c>
      <c r="E15" s="68">
        <v>22.68</v>
      </c>
      <c r="F15" s="68">
        <v>22.87</v>
      </c>
      <c r="G15" s="68">
        <v>0.20699999999999999</v>
      </c>
      <c r="H15" s="68">
        <v>0.2</v>
      </c>
      <c r="I15" s="69">
        <v>0.76</v>
      </c>
      <c r="J15" s="68">
        <v>3.3000000000000002E-2</v>
      </c>
      <c r="K15" s="70">
        <v>47840</v>
      </c>
      <c r="L15" s="19"/>
      <c r="M15" s="28"/>
      <c r="N15" s="19"/>
      <c r="O15" s="48"/>
    </row>
    <row r="16" spans="1:24" x14ac:dyDescent="0.3">
      <c r="A16" s="10">
        <v>7</v>
      </c>
      <c r="B16" s="2">
        <f>'[2]2023'!B128</f>
        <v>45114</v>
      </c>
      <c r="C16" s="68">
        <v>0.8</v>
      </c>
      <c r="D16" s="68">
        <v>11.2</v>
      </c>
      <c r="E16" s="68">
        <v>23.5</v>
      </c>
      <c r="F16" s="68">
        <v>23.69</v>
      </c>
      <c r="G16" s="68">
        <v>0.28199999999999997</v>
      </c>
      <c r="H16" s="68">
        <v>0.28000000000000003</v>
      </c>
      <c r="I16" s="72">
        <v>0.04</v>
      </c>
      <c r="J16" s="72">
        <v>1E-3</v>
      </c>
      <c r="K16" s="70">
        <v>49340</v>
      </c>
      <c r="L16" s="19"/>
      <c r="M16" s="28"/>
      <c r="N16" s="19"/>
      <c r="O16" s="48"/>
    </row>
    <row r="17" spans="1:23" x14ac:dyDescent="0.3">
      <c r="A17" s="10">
        <v>8</v>
      </c>
      <c r="B17" s="2">
        <f>'[1]2023'!B129</f>
        <v>45117</v>
      </c>
      <c r="C17" s="68">
        <v>5.7</v>
      </c>
      <c r="D17" s="68">
        <v>11.3</v>
      </c>
      <c r="E17" s="68">
        <v>25.58</v>
      </c>
      <c r="F17" s="68">
        <v>27.21</v>
      </c>
      <c r="G17" s="68">
        <v>0.67500000000000004</v>
      </c>
      <c r="H17" s="68">
        <v>0.64</v>
      </c>
      <c r="I17" s="72">
        <v>0.04</v>
      </c>
      <c r="J17" s="72">
        <v>1E-3</v>
      </c>
      <c r="K17" s="70">
        <v>43130</v>
      </c>
      <c r="L17" s="19"/>
      <c r="M17" s="28"/>
      <c r="N17" s="19"/>
      <c r="O17" s="48"/>
    </row>
    <row r="18" spans="1:23" x14ac:dyDescent="0.3">
      <c r="A18" s="10">
        <v>9</v>
      </c>
      <c r="B18" s="2">
        <f>'[1]2023'!B130</f>
        <v>45118</v>
      </c>
      <c r="C18" s="68">
        <v>9.4</v>
      </c>
      <c r="D18" s="68">
        <v>13.6</v>
      </c>
      <c r="E18" s="68">
        <v>19.329999999999998</v>
      </c>
      <c r="F18" s="68">
        <v>21.52</v>
      </c>
      <c r="G18" s="68">
        <v>0.47199999999999998</v>
      </c>
      <c r="H18" s="68">
        <v>0.43</v>
      </c>
      <c r="I18" s="68">
        <v>0.25</v>
      </c>
      <c r="J18" s="68">
        <v>1.2E-2</v>
      </c>
      <c r="K18" s="70">
        <v>44180</v>
      </c>
      <c r="L18" s="19"/>
      <c r="M18" s="28"/>
      <c r="N18" s="19"/>
      <c r="O18" s="48"/>
    </row>
    <row r="19" spans="1:23" x14ac:dyDescent="0.3">
      <c r="A19" s="10">
        <v>10</v>
      </c>
      <c r="B19" s="2">
        <f>'[1]2023'!B131</f>
        <v>45119</v>
      </c>
      <c r="C19" s="68">
        <v>8.1999999999999993</v>
      </c>
      <c r="D19" s="68">
        <v>13</v>
      </c>
      <c r="E19" s="68">
        <v>23.6</v>
      </c>
      <c r="F19" s="68">
        <v>25.87</v>
      </c>
      <c r="G19" s="68">
        <v>0.81200000000000006</v>
      </c>
      <c r="H19" s="68">
        <v>0.74</v>
      </c>
      <c r="I19" s="68">
        <v>0.16</v>
      </c>
      <c r="J19" s="68">
        <v>6.0000000000000001E-3</v>
      </c>
      <c r="K19" s="70">
        <v>42880</v>
      </c>
      <c r="L19" s="62"/>
      <c r="M19" s="28"/>
      <c r="N19" s="19"/>
      <c r="O19" s="48"/>
    </row>
    <row r="20" spans="1:23" x14ac:dyDescent="0.3">
      <c r="A20" s="10">
        <v>11</v>
      </c>
      <c r="B20" s="2">
        <f>'[1]2023'!B132</f>
        <v>45120</v>
      </c>
      <c r="C20" s="68">
        <v>1.3</v>
      </c>
      <c r="D20" s="68">
        <v>10.8</v>
      </c>
      <c r="E20" s="68">
        <v>30.07</v>
      </c>
      <c r="F20" s="68">
        <v>30.48</v>
      </c>
      <c r="G20" s="68">
        <v>0.30599999999999999</v>
      </c>
      <c r="H20" s="68">
        <v>0.3</v>
      </c>
      <c r="I20" s="68">
        <v>0.17</v>
      </c>
      <c r="J20" s="68">
        <v>6.0000000000000001E-3</v>
      </c>
      <c r="K20" s="70">
        <v>43660</v>
      </c>
      <c r="L20" s="63"/>
      <c r="N20" s="19"/>
      <c r="O20" s="48"/>
    </row>
    <row r="21" spans="1:23" x14ac:dyDescent="0.3">
      <c r="A21" s="10">
        <v>12</v>
      </c>
      <c r="B21" s="2">
        <f>'[1]2023'!B133</f>
        <v>45121</v>
      </c>
      <c r="C21" s="68">
        <v>7.3</v>
      </c>
      <c r="D21" s="68">
        <v>11.3</v>
      </c>
      <c r="E21" s="68">
        <v>21.9</v>
      </c>
      <c r="F21" s="68">
        <v>23.76</v>
      </c>
      <c r="G21" s="71">
        <v>1.212</v>
      </c>
      <c r="H21" s="68">
        <v>1.1200000000000001</v>
      </c>
      <c r="I21" s="68">
        <v>0.26</v>
      </c>
      <c r="J21" s="68">
        <v>1.0999999999999999E-2</v>
      </c>
      <c r="K21" s="70">
        <v>42290</v>
      </c>
      <c r="L21" s="63"/>
      <c r="N21" s="19"/>
      <c r="O21" s="48"/>
    </row>
    <row r="22" spans="1:23" ht="15" customHeight="1" x14ac:dyDescent="0.3">
      <c r="A22" s="10">
        <v>13</v>
      </c>
      <c r="B22" s="2">
        <f>'[1]2023'!B134</f>
        <v>45124</v>
      </c>
      <c r="C22" s="68">
        <v>9.6</v>
      </c>
      <c r="D22" s="68">
        <v>16.399999999999999</v>
      </c>
      <c r="E22" s="68">
        <v>19.09</v>
      </c>
      <c r="F22" s="68">
        <v>21.29</v>
      </c>
      <c r="G22" s="68">
        <v>0.96399999999999997</v>
      </c>
      <c r="H22" s="68">
        <v>0.87</v>
      </c>
      <c r="I22" s="68">
        <v>1.2</v>
      </c>
      <c r="J22" s="68">
        <v>5.7000000000000002E-2</v>
      </c>
      <c r="K22" s="70">
        <v>44320</v>
      </c>
      <c r="L22" s="62"/>
      <c r="N22" s="19"/>
      <c r="O22" s="48"/>
    </row>
    <row r="23" spans="1:23" x14ac:dyDescent="0.3">
      <c r="A23" s="10">
        <v>14</v>
      </c>
      <c r="B23" s="2">
        <f>'[1]2023'!B135</f>
        <v>45125</v>
      </c>
      <c r="C23" s="68">
        <v>7.4</v>
      </c>
      <c r="D23" s="68">
        <v>14.9</v>
      </c>
      <c r="E23" s="68">
        <v>22.99</v>
      </c>
      <c r="F23" s="68">
        <v>24.96</v>
      </c>
      <c r="G23" s="68">
        <v>0.48799999999999999</v>
      </c>
      <c r="H23" s="68">
        <v>0.45</v>
      </c>
      <c r="I23" s="68">
        <v>0.56000000000000005</v>
      </c>
      <c r="J23" s="68">
        <v>2.1999999999999999E-2</v>
      </c>
      <c r="K23" s="70">
        <v>44940</v>
      </c>
      <c r="L23" s="62"/>
      <c r="N23" s="19"/>
      <c r="O23" s="48"/>
    </row>
    <row r="24" spans="1:23" x14ac:dyDescent="0.3">
      <c r="A24" s="10">
        <v>15</v>
      </c>
      <c r="B24" s="2">
        <f>'[1]2023'!B136</f>
        <v>45126</v>
      </c>
      <c r="C24" s="68">
        <v>12.1</v>
      </c>
      <c r="D24" s="68">
        <v>14.8</v>
      </c>
      <c r="E24" s="68">
        <v>17.3</v>
      </c>
      <c r="F24" s="68">
        <v>19.899999999999999</v>
      </c>
      <c r="G24" s="68">
        <v>0.59899999999999998</v>
      </c>
      <c r="H24" s="68">
        <v>0.53</v>
      </c>
      <c r="I24" s="68">
        <v>0.55000000000000004</v>
      </c>
      <c r="J24" s="68">
        <v>2.8000000000000001E-2</v>
      </c>
      <c r="K24" s="70">
        <v>45000</v>
      </c>
      <c r="L24" s="64"/>
      <c r="N24" s="19"/>
      <c r="O24" s="48"/>
    </row>
    <row r="25" spans="1:23" x14ac:dyDescent="0.3">
      <c r="A25" s="10">
        <v>16</v>
      </c>
      <c r="B25" s="2">
        <f>'[1]2023'!B137</f>
        <v>45127</v>
      </c>
      <c r="C25" s="68">
        <v>8.9</v>
      </c>
      <c r="D25" s="68">
        <v>16</v>
      </c>
      <c r="E25" s="68">
        <v>20.29</v>
      </c>
      <c r="F25" s="68">
        <v>22.45</v>
      </c>
      <c r="G25" s="71">
        <v>1.1950000000000001</v>
      </c>
      <c r="H25" s="68">
        <v>1.0900000000000001</v>
      </c>
      <c r="I25" s="72">
        <v>0.04</v>
      </c>
      <c r="J25" s="72">
        <v>1E-3</v>
      </c>
      <c r="K25" s="70">
        <v>45820</v>
      </c>
      <c r="L25" s="64"/>
      <c r="N25" s="19"/>
      <c r="O25" s="48"/>
    </row>
    <row r="26" spans="1:23" x14ac:dyDescent="0.3">
      <c r="A26" s="10">
        <v>17</v>
      </c>
      <c r="B26" s="2">
        <f>'[1]2023'!B138</f>
        <v>45128</v>
      </c>
      <c r="C26" s="68">
        <v>13.2</v>
      </c>
      <c r="D26" s="68">
        <v>15.9</v>
      </c>
      <c r="E26" s="68">
        <v>20.059999999999999</v>
      </c>
      <c r="F26" s="68">
        <v>23.38</v>
      </c>
      <c r="G26" s="68">
        <v>0.65900000000000003</v>
      </c>
      <c r="H26" s="68">
        <v>0.56999999999999995</v>
      </c>
      <c r="I26" s="72">
        <v>0.04</v>
      </c>
      <c r="J26" s="72">
        <v>1E-3</v>
      </c>
      <c r="K26" s="70">
        <v>42210</v>
      </c>
      <c r="L26" s="19"/>
      <c r="N26" s="19"/>
      <c r="O26" s="48"/>
      <c r="P26" s="19"/>
    </row>
    <row r="27" spans="1:23" x14ac:dyDescent="0.3">
      <c r="A27" s="10">
        <v>18</v>
      </c>
      <c r="B27" s="2">
        <f>'[1]2023'!B139</f>
        <v>45131</v>
      </c>
      <c r="C27" s="68">
        <v>7.7</v>
      </c>
      <c r="D27" s="68">
        <v>13</v>
      </c>
      <c r="E27" s="68">
        <v>22.2</v>
      </c>
      <c r="F27" s="68">
        <v>24.18</v>
      </c>
      <c r="G27" s="68">
        <v>0.59499999999999997</v>
      </c>
      <c r="H27" s="68">
        <v>0.55000000000000004</v>
      </c>
      <c r="I27" s="68">
        <v>0.36</v>
      </c>
      <c r="J27" s="68">
        <v>1.4999999999999999E-2</v>
      </c>
      <c r="K27" s="70">
        <v>45890</v>
      </c>
      <c r="L27" s="19"/>
      <c r="N27" s="19"/>
      <c r="O27" s="48"/>
      <c r="P27" s="19"/>
    </row>
    <row r="28" spans="1:23" x14ac:dyDescent="0.3">
      <c r="A28" s="10">
        <v>19</v>
      </c>
      <c r="B28" s="2">
        <f>'[1]2023'!B140</f>
        <v>45132</v>
      </c>
      <c r="C28" s="68">
        <v>10.4</v>
      </c>
      <c r="D28" s="68">
        <v>15.8</v>
      </c>
      <c r="E28" s="68">
        <v>20.95</v>
      </c>
      <c r="F28" s="68">
        <v>23.57</v>
      </c>
      <c r="G28" s="68">
        <v>0.81699999999999995</v>
      </c>
      <c r="H28" s="68">
        <v>0.73</v>
      </c>
      <c r="I28" s="68">
        <v>0.35</v>
      </c>
      <c r="J28" s="68">
        <v>1.4999999999999999E-2</v>
      </c>
      <c r="K28" s="70">
        <v>47090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'[2]2023'!B141</f>
        <v>45133</v>
      </c>
      <c r="C29" s="68">
        <v>20.7</v>
      </c>
      <c r="D29" s="68">
        <v>21.3</v>
      </c>
      <c r="E29" s="68">
        <v>18.05</v>
      </c>
      <c r="F29" s="68">
        <v>23.2</v>
      </c>
      <c r="G29" s="71">
        <v>1.234</v>
      </c>
      <c r="H29" s="68">
        <v>0.98</v>
      </c>
      <c r="I29" s="68">
        <v>0.4</v>
      </c>
      <c r="J29" s="68">
        <v>1.7999999999999999E-2</v>
      </c>
      <c r="K29" s="70">
        <v>47270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'[2]2023'!B142</f>
        <v>45134</v>
      </c>
      <c r="C30" s="68">
        <v>1.2</v>
      </c>
      <c r="D30" s="68">
        <v>6.7</v>
      </c>
      <c r="E30" s="68">
        <v>30.98</v>
      </c>
      <c r="F30" s="68">
        <v>31.39</v>
      </c>
      <c r="G30" s="68">
        <v>0.52300000000000002</v>
      </c>
      <c r="H30" s="68">
        <v>0.5</v>
      </c>
      <c r="I30" s="68">
        <v>0.75</v>
      </c>
      <c r="J30" s="68">
        <v>2.4E-2</v>
      </c>
      <c r="K30" s="70">
        <v>51120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'[2]2023'!B143</f>
        <v>45135</v>
      </c>
      <c r="C31" s="68">
        <v>20.100000000000001</v>
      </c>
      <c r="D31" s="68">
        <v>17.100000000000001</v>
      </c>
      <c r="E31" s="68">
        <v>19.559999999999999</v>
      </c>
      <c r="F31" s="68">
        <v>24.89</v>
      </c>
      <c r="G31" s="68">
        <v>0.81799999999999995</v>
      </c>
      <c r="H31" s="68">
        <v>0.65</v>
      </c>
      <c r="I31" s="68">
        <v>0.83</v>
      </c>
      <c r="J31" s="68">
        <v>3.4000000000000002E-2</v>
      </c>
      <c r="K31" s="70">
        <v>25600</v>
      </c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'[2]2023'!B144</f>
        <v>45138</v>
      </c>
      <c r="C32" s="68">
        <v>11.4</v>
      </c>
      <c r="D32" s="68">
        <v>20</v>
      </c>
      <c r="E32" s="68">
        <v>21.94</v>
      </c>
      <c r="F32" s="68">
        <v>24.99</v>
      </c>
      <c r="G32" s="74">
        <v>0.70599999999999996</v>
      </c>
      <c r="H32" s="68">
        <v>0.63</v>
      </c>
      <c r="I32" s="68">
        <v>0.88</v>
      </c>
      <c r="J32" s="68">
        <v>3.5999999999999997E-2</v>
      </c>
      <c r="K32" s="70">
        <v>46560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'[2]2023'!B145</f>
        <v>45139</v>
      </c>
      <c r="C33" s="68">
        <v>1.2</v>
      </c>
      <c r="D33" s="68">
        <v>11.4</v>
      </c>
      <c r="E33" s="68">
        <v>27.67</v>
      </c>
      <c r="F33" s="68">
        <v>28.04</v>
      </c>
      <c r="G33" s="68">
        <v>0.27</v>
      </c>
      <c r="H33" s="68">
        <v>0.27</v>
      </c>
      <c r="I33" s="68">
        <v>0.56000000000000005</v>
      </c>
      <c r="J33" s="68">
        <v>0.02</v>
      </c>
      <c r="K33" s="70">
        <v>52010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7.987499999999998</v>
      </c>
      <c r="D34" s="56">
        <f t="shared" si="0"/>
        <v>14.008333333333335</v>
      </c>
      <c r="E34" s="56">
        <f t="shared" si="0"/>
        <v>22.37</v>
      </c>
      <c r="F34" s="56">
        <f t="shared" si="0"/>
        <v>24.393749999999997</v>
      </c>
      <c r="G34" s="3">
        <f>AVERAGE(G10:G33)</f>
        <v>0.65570833333333334</v>
      </c>
      <c r="H34" s="3">
        <f t="shared" si="0"/>
        <v>0.59291666666666676</v>
      </c>
      <c r="I34" s="3">
        <f t="shared" si="0"/>
        <v>0.38833333333333342</v>
      </c>
      <c r="J34" s="39">
        <f t="shared" si="0"/>
        <v>1.6250000000000004E-2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14.008333333333335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7.987499999999998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22.37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24.393749999999997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0.65570833333333334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18.86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12">
        <v>0.61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12">
        <v>0.87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17.649999999999999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1.68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67.03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13.61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125.42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1.6250000000000004E-2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4.17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42">
        <v>0.13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6.06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3.57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66">
        <v>0.06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  <mergeCell ref="A46:M46"/>
    <mergeCell ref="A47:M47"/>
    <mergeCell ref="A48:B49"/>
    <mergeCell ref="C48:C49"/>
    <mergeCell ref="D48:D49"/>
    <mergeCell ref="E48:M49"/>
    <mergeCell ref="A50:B50"/>
    <mergeCell ref="E50:M50"/>
    <mergeCell ref="A51:B51"/>
    <mergeCell ref="E51:M51"/>
    <mergeCell ref="A52:B52"/>
    <mergeCell ref="E52:M52"/>
    <mergeCell ref="A53:B53"/>
    <mergeCell ref="E53:M53"/>
    <mergeCell ref="A54:M54"/>
    <mergeCell ref="A55:B56"/>
    <mergeCell ref="C55:C56"/>
    <mergeCell ref="D55:D56"/>
    <mergeCell ref="E55:M56"/>
    <mergeCell ref="A57:B57"/>
    <mergeCell ref="E57:K57"/>
    <mergeCell ref="A58:B58"/>
    <mergeCell ref="E58:K58"/>
    <mergeCell ref="A59:B59"/>
    <mergeCell ref="E59:K59"/>
    <mergeCell ref="A60:B60"/>
    <mergeCell ref="E60:K60"/>
    <mergeCell ref="A61:B61"/>
    <mergeCell ref="E61:K61"/>
    <mergeCell ref="A62:B62"/>
    <mergeCell ref="E62:K62"/>
    <mergeCell ref="A63:B63"/>
    <mergeCell ref="E63:K63"/>
    <mergeCell ref="A64:B64"/>
    <mergeCell ref="E64:K64"/>
    <mergeCell ref="A65:B65"/>
    <mergeCell ref="E65:K65"/>
    <mergeCell ref="A66:B66"/>
    <mergeCell ref="E66:K66"/>
    <mergeCell ref="A67:B67"/>
    <mergeCell ref="E67:K67"/>
    <mergeCell ref="A68:B68"/>
    <mergeCell ref="E68:K68"/>
    <mergeCell ref="A69:B69"/>
    <mergeCell ref="E69:K69"/>
    <mergeCell ref="A70:B70"/>
    <mergeCell ref="E70:K70"/>
    <mergeCell ref="A71:B71"/>
    <mergeCell ref="E71:K71"/>
    <mergeCell ref="A72:M72"/>
    <mergeCell ref="A73:M73"/>
    <mergeCell ref="A74:M74"/>
    <mergeCell ref="A75:M75"/>
    <mergeCell ref="A76:M7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D74F-4FC0-4F04-A214-C7158DDD723C}">
  <dimension ref="A1:X79"/>
  <sheetViews>
    <sheetView zoomScale="90" zoomScaleNormal="9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7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7</v>
      </c>
      <c r="O6" s="7"/>
    </row>
    <row r="7" spans="1:24" ht="28.8" x14ac:dyDescent="0.3">
      <c r="A7" s="8" t="s">
        <v>7</v>
      </c>
      <c r="B7" s="53">
        <f>(SUM(K10:K33)/1000)</f>
        <v>1186.3599999999999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'[1]2023'!B146</f>
        <v>45140</v>
      </c>
      <c r="C10" s="68">
        <v>10.199999999999999</v>
      </c>
      <c r="D10" s="68">
        <v>12.8</v>
      </c>
      <c r="E10" s="68">
        <v>24.69</v>
      </c>
      <c r="F10" s="68">
        <v>27.69</v>
      </c>
      <c r="G10" s="68">
        <v>0.80900000000000005</v>
      </c>
      <c r="H10" s="68">
        <v>0.73</v>
      </c>
      <c r="I10" s="68">
        <v>0.82</v>
      </c>
      <c r="J10" s="69">
        <v>0.03</v>
      </c>
      <c r="K10" s="70">
        <v>45240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'[1]2023'!B147</f>
        <v>45141</v>
      </c>
      <c r="C11" s="68">
        <v>5.5</v>
      </c>
      <c r="D11" s="68">
        <v>10.199999999999999</v>
      </c>
      <c r="E11" s="68">
        <v>26.74</v>
      </c>
      <c r="F11" s="68">
        <v>28.39</v>
      </c>
      <c r="G11" s="68">
        <v>0.432</v>
      </c>
      <c r="H11" s="68">
        <v>0.41</v>
      </c>
      <c r="I11" s="68">
        <v>0.44</v>
      </c>
      <c r="J11" s="68">
        <v>1.4999999999999999E-2</v>
      </c>
      <c r="K11" s="70">
        <v>79710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'[1]2023'!B148</f>
        <v>45142</v>
      </c>
      <c r="C12" s="68">
        <v>5.6</v>
      </c>
      <c r="D12" s="68">
        <v>13.3</v>
      </c>
      <c r="E12" s="68">
        <v>28.14</v>
      </c>
      <c r="F12" s="68">
        <v>29.9</v>
      </c>
      <c r="G12" s="68">
        <v>0.86499999999999999</v>
      </c>
      <c r="H12" s="68">
        <v>0.82</v>
      </c>
      <c r="I12" s="68">
        <v>0.86</v>
      </c>
      <c r="J12" s="69">
        <v>2.9000000000000001E-2</v>
      </c>
      <c r="K12" s="70">
        <v>26480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'[1]2023'!B149</f>
        <v>45145</v>
      </c>
      <c r="C13" s="68">
        <v>8.3000000000000007</v>
      </c>
      <c r="D13" s="68">
        <v>13.1</v>
      </c>
      <c r="E13" s="68">
        <v>26.31</v>
      </c>
      <c r="F13" s="68">
        <v>28.85</v>
      </c>
      <c r="G13" s="68">
        <v>0.88300000000000001</v>
      </c>
      <c r="H13" s="68">
        <v>0.81</v>
      </c>
      <c r="I13" s="68">
        <v>0.64</v>
      </c>
      <c r="J13" s="68">
        <v>2.1999999999999999E-2</v>
      </c>
      <c r="K13" s="70">
        <v>50510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'[1]2023'!B150</f>
        <v>45146</v>
      </c>
      <c r="C14" s="68">
        <v>0.4</v>
      </c>
      <c r="D14" s="68">
        <v>11</v>
      </c>
      <c r="E14" s="68">
        <v>28.89</v>
      </c>
      <c r="F14" s="68">
        <v>29.02</v>
      </c>
      <c r="G14" s="71">
        <v>1.17</v>
      </c>
      <c r="H14" s="68">
        <v>1.1599999999999999</v>
      </c>
      <c r="I14" s="68">
        <v>0.39</v>
      </c>
      <c r="J14" s="68">
        <v>1.2999999999999999E-2</v>
      </c>
      <c r="K14" s="70">
        <v>49410</v>
      </c>
      <c r="L14" s="19"/>
      <c r="M14" s="28"/>
      <c r="N14" s="19"/>
      <c r="O14" s="48"/>
    </row>
    <row r="15" spans="1:24" x14ac:dyDescent="0.3">
      <c r="A15" s="10">
        <v>6</v>
      </c>
      <c r="B15" s="2">
        <f>'[1]2023'!B151</f>
        <v>45147</v>
      </c>
      <c r="C15" s="68">
        <v>0.7</v>
      </c>
      <c r="D15" s="68">
        <v>8.8000000000000007</v>
      </c>
      <c r="E15" s="68">
        <v>25.63</v>
      </c>
      <c r="F15" s="68">
        <v>25.82</v>
      </c>
      <c r="G15" s="68">
        <v>0.53800000000000003</v>
      </c>
      <c r="H15" s="68">
        <v>0.53</v>
      </c>
      <c r="I15" s="69">
        <v>0.14000000000000001</v>
      </c>
      <c r="J15" s="68">
        <v>5.0000000000000001E-3</v>
      </c>
      <c r="K15" s="70">
        <v>48330</v>
      </c>
      <c r="L15" s="19"/>
      <c r="M15" s="28"/>
      <c r="N15" s="19"/>
      <c r="O15" s="48"/>
    </row>
    <row r="16" spans="1:24" x14ac:dyDescent="0.3">
      <c r="A16" s="10">
        <v>7</v>
      </c>
      <c r="B16" s="2">
        <f>'[1]2023'!B152</f>
        <v>45148</v>
      </c>
      <c r="C16" s="68">
        <v>0.7</v>
      </c>
      <c r="D16" s="68">
        <v>9.1999999999999993</v>
      </c>
      <c r="E16" s="68">
        <v>30.37</v>
      </c>
      <c r="F16" s="68">
        <v>30.6</v>
      </c>
      <c r="G16" s="68">
        <v>0.29699999999999999</v>
      </c>
      <c r="H16" s="68">
        <v>0.3</v>
      </c>
      <c r="I16" s="68">
        <v>0.54</v>
      </c>
      <c r="J16" s="68">
        <v>1.7999999999999999E-2</v>
      </c>
      <c r="K16" s="70">
        <v>48850</v>
      </c>
      <c r="L16" s="19"/>
      <c r="M16" s="28"/>
      <c r="N16" s="19"/>
      <c r="O16" s="48"/>
    </row>
    <row r="17" spans="1:23" x14ac:dyDescent="0.3">
      <c r="A17" s="10">
        <v>8</v>
      </c>
      <c r="B17" s="2">
        <f>'[1]2023'!B153</f>
        <v>45149</v>
      </c>
      <c r="C17" s="68">
        <v>6</v>
      </c>
      <c r="D17" s="68">
        <v>13.7</v>
      </c>
      <c r="E17" s="68">
        <v>25.39</v>
      </c>
      <c r="F17" s="68">
        <v>27.11</v>
      </c>
      <c r="G17" s="68">
        <v>0.71499999999999997</v>
      </c>
      <c r="H17" s="68">
        <v>0.67</v>
      </c>
      <c r="I17" s="68">
        <v>0.28999999999999998</v>
      </c>
      <c r="J17" s="68">
        <v>1.0999999999999999E-2</v>
      </c>
      <c r="K17" s="70">
        <v>24460</v>
      </c>
      <c r="L17" s="19"/>
      <c r="M17" s="28"/>
      <c r="N17" s="19"/>
      <c r="O17" s="48"/>
    </row>
    <row r="18" spans="1:23" x14ac:dyDescent="0.3">
      <c r="A18" s="10">
        <v>9</v>
      </c>
      <c r="B18" s="2">
        <f>'[1]2023'!B154</f>
        <v>45152</v>
      </c>
      <c r="C18" s="68">
        <v>4.9000000000000004</v>
      </c>
      <c r="D18" s="68">
        <v>12.9</v>
      </c>
      <c r="E18" s="68">
        <v>25.6</v>
      </c>
      <c r="F18" s="68">
        <v>27.01</v>
      </c>
      <c r="G18" s="68">
        <v>0.48299999999999998</v>
      </c>
      <c r="H18" s="68">
        <v>0.46</v>
      </c>
      <c r="I18" s="68">
        <v>0.4</v>
      </c>
      <c r="J18" s="68">
        <v>1.4999999999999999E-2</v>
      </c>
      <c r="K18" s="70">
        <v>50400</v>
      </c>
      <c r="L18" s="19"/>
      <c r="M18" s="28"/>
      <c r="N18" s="19"/>
      <c r="O18" s="48"/>
    </row>
    <row r="19" spans="1:23" x14ac:dyDescent="0.3">
      <c r="A19" s="10">
        <v>10</v>
      </c>
      <c r="B19" s="2">
        <f>'[1]2023'!B155</f>
        <v>45154</v>
      </c>
      <c r="C19" s="68">
        <v>4.5</v>
      </c>
      <c r="D19" s="68">
        <v>15.3</v>
      </c>
      <c r="E19" s="68">
        <v>23.66</v>
      </c>
      <c r="F19" s="68">
        <v>24.86</v>
      </c>
      <c r="G19" s="68">
        <v>0.39500000000000002</v>
      </c>
      <c r="H19" s="68">
        <v>0.38</v>
      </c>
      <c r="I19" s="68">
        <v>0.75</v>
      </c>
      <c r="J19" s="68">
        <v>0.03</v>
      </c>
      <c r="K19" s="70">
        <v>48250</v>
      </c>
      <c r="L19" s="62"/>
      <c r="M19" s="28"/>
      <c r="N19" s="19"/>
      <c r="O19" s="48"/>
    </row>
    <row r="20" spans="1:23" x14ac:dyDescent="0.3">
      <c r="A20" s="10">
        <v>11</v>
      </c>
      <c r="B20" s="2">
        <f>'[1]2023'!B156</f>
        <v>45155</v>
      </c>
      <c r="C20" s="68">
        <v>4.3</v>
      </c>
      <c r="D20" s="68">
        <v>19.8</v>
      </c>
      <c r="E20" s="68">
        <v>18.88</v>
      </c>
      <c r="F20" s="68">
        <v>19.8</v>
      </c>
      <c r="G20" s="68">
        <v>0.36799999999999999</v>
      </c>
      <c r="H20" s="68">
        <v>0.35</v>
      </c>
      <c r="I20" s="68">
        <v>0.97</v>
      </c>
      <c r="J20" s="68">
        <v>4.9000000000000002E-2</v>
      </c>
      <c r="K20" s="70">
        <v>47180</v>
      </c>
      <c r="L20" s="63"/>
      <c r="N20" s="19"/>
      <c r="O20" s="48"/>
    </row>
    <row r="21" spans="1:23" x14ac:dyDescent="0.3">
      <c r="A21" s="10">
        <v>12</v>
      </c>
      <c r="B21" s="2">
        <f>'[1]2023'!B157</f>
        <v>45156</v>
      </c>
      <c r="C21" s="68">
        <v>1.8</v>
      </c>
      <c r="D21" s="68">
        <v>14</v>
      </c>
      <c r="E21" s="68">
        <v>26.47</v>
      </c>
      <c r="F21" s="68">
        <v>26.99</v>
      </c>
      <c r="G21" s="68">
        <v>0.34200000000000003</v>
      </c>
      <c r="H21" s="68">
        <v>0.34</v>
      </c>
      <c r="I21" s="68">
        <v>0.61</v>
      </c>
      <c r="J21" s="68">
        <v>2.3E-2</v>
      </c>
      <c r="K21" s="70">
        <v>48060</v>
      </c>
      <c r="L21" s="63"/>
      <c r="N21" s="19"/>
      <c r="O21" s="48"/>
    </row>
    <row r="22" spans="1:23" ht="15" customHeight="1" x14ac:dyDescent="0.3">
      <c r="A22" s="10">
        <v>13</v>
      </c>
      <c r="B22" s="2">
        <f>'[1]2023'!B158</f>
        <v>45159</v>
      </c>
      <c r="C22" s="68">
        <v>0.4</v>
      </c>
      <c r="D22" s="68">
        <v>7.9</v>
      </c>
      <c r="E22" s="68">
        <v>26.99</v>
      </c>
      <c r="F22" s="68">
        <v>27.11</v>
      </c>
      <c r="G22" s="68">
        <v>0.17299999999999999</v>
      </c>
      <c r="H22" s="68">
        <v>0.17</v>
      </c>
      <c r="I22" s="68">
        <v>0.49</v>
      </c>
      <c r="J22" s="68">
        <v>1.7999999999999999E-2</v>
      </c>
      <c r="K22" s="70">
        <v>47770</v>
      </c>
      <c r="L22" s="62"/>
      <c r="N22" s="19"/>
      <c r="O22" s="48"/>
    </row>
    <row r="23" spans="1:23" x14ac:dyDescent="0.3">
      <c r="A23" s="10">
        <v>14</v>
      </c>
      <c r="B23" s="2">
        <f>'[1]2023'!B159</f>
        <v>45160</v>
      </c>
      <c r="C23" s="68">
        <v>1.1000000000000001</v>
      </c>
      <c r="D23" s="68">
        <v>7.8</v>
      </c>
      <c r="E23" s="68">
        <v>27.42</v>
      </c>
      <c r="F23" s="68">
        <v>27.76</v>
      </c>
      <c r="G23" s="68">
        <v>0.28599999999999998</v>
      </c>
      <c r="H23" s="68">
        <v>0.25</v>
      </c>
      <c r="I23" s="68">
        <v>0.4</v>
      </c>
      <c r="J23" s="68">
        <v>1.4E-2</v>
      </c>
      <c r="K23" s="70">
        <v>49670</v>
      </c>
      <c r="L23" s="62"/>
      <c r="N23" s="19"/>
      <c r="O23" s="48"/>
    </row>
    <row r="24" spans="1:23" x14ac:dyDescent="0.3">
      <c r="A24" s="10">
        <v>15</v>
      </c>
      <c r="B24" s="2">
        <f>'[1]2023'!B160</f>
        <v>45161</v>
      </c>
      <c r="C24" s="68">
        <v>0.5</v>
      </c>
      <c r="D24" s="68">
        <v>11.5</v>
      </c>
      <c r="E24" s="68">
        <v>28.08</v>
      </c>
      <c r="F24" s="68">
        <v>28.24</v>
      </c>
      <c r="G24" s="68">
        <v>0.41</v>
      </c>
      <c r="H24" s="68">
        <v>0.41</v>
      </c>
      <c r="I24" s="68">
        <v>0.35</v>
      </c>
      <c r="J24" s="68">
        <v>1.2999999999999999E-2</v>
      </c>
      <c r="K24" s="70">
        <v>51490</v>
      </c>
      <c r="L24" s="64"/>
      <c r="N24" s="19"/>
      <c r="O24" s="48"/>
    </row>
    <row r="25" spans="1:23" x14ac:dyDescent="0.3">
      <c r="A25" s="10">
        <v>16</v>
      </c>
      <c r="B25" s="2">
        <f>'[1]2023'!B161</f>
        <v>45162</v>
      </c>
      <c r="C25" s="68">
        <v>0.6</v>
      </c>
      <c r="D25" s="68">
        <v>9</v>
      </c>
      <c r="E25" s="68">
        <v>27.26</v>
      </c>
      <c r="F25" s="68">
        <v>27.42</v>
      </c>
      <c r="G25" s="68">
        <v>0.14399999999999999</v>
      </c>
      <c r="H25" s="72">
        <v>0.17</v>
      </c>
      <c r="I25" s="68">
        <v>0.31</v>
      </c>
      <c r="J25" s="68">
        <v>1.0999999999999999E-2</v>
      </c>
      <c r="K25" s="70">
        <v>48560</v>
      </c>
      <c r="L25" s="64"/>
      <c r="N25" s="19"/>
      <c r="O25" s="48"/>
    </row>
    <row r="26" spans="1:23" x14ac:dyDescent="0.3">
      <c r="A26" s="10">
        <v>17</v>
      </c>
      <c r="B26" s="2">
        <f>'[1]2023'!B162</f>
        <v>45163</v>
      </c>
      <c r="C26" s="68">
        <v>1.3</v>
      </c>
      <c r="D26" s="68">
        <v>7.4</v>
      </c>
      <c r="E26" s="68">
        <v>21.82</v>
      </c>
      <c r="F26" s="68">
        <v>22.12</v>
      </c>
      <c r="G26" s="68">
        <v>0.41</v>
      </c>
      <c r="H26" s="68">
        <v>0.4</v>
      </c>
      <c r="I26" s="68">
        <v>0.67</v>
      </c>
      <c r="J26" s="68">
        <v>0.03</v>
      </c>
      <c r="K26" s="70">
        <v>47660</v>
      </c>
      <c r="L26" s="19"/>
      <c r="N26" s="19"/>
      <c r="O26" s="48"/>
      <c r="P26" s="19"/>
    </row>
    <row r="27" spans="1:23" x14ac:dyDescent="0.3">
      <c r="A27" s="10">
        <v>18</v>
      </c>
      <c r="B27" s="2">
        <f>'[1]2023'!B163</f>
        <v>45166</v>
      </c>
      <c r="C27" s="68">
        <v>0.5</v>
      </c>
      <c r="D27" s="68">
        <v>8.1999999999999993</v>
      </c>
      <c r="E27" s="68">
        <v>21.14</v>
      </c>
      <c r="F27" s="68">
        <v>21.26</v>
      </c>
      <c r="G27" s="68">
        <v>0.625</v>
      </c>
      <c r="H27" s="68">
        <v>0.62</v>
      </c>
      <c r="I27" s="68">
        <v>0.56999999999999995</v>
      </c>
      <c r="J27" s="68">
        <v>2.7E-2</v>
      </c>
      <c r="K27" s="70">
        <v>71750</v>
      </c>
      <c r="L27" s="19"/>
      <c r="N27" s="19"/>
      <c r="O27" s="48"/>
      <c r="P27" s="19"/>
    </row>
    <row r="28" spans="1:23" x14ac:dyDescent="0.3">
      <c r="A28" s="10">
        <v>19</v>
      </c>
      <c r="B28" s="2">
        <f>'[1]2023'!B164</f>
        <v>45167</v>
      </c>
      <c r="C28" s="68">
        <v>1.1000000000000001</v>
      </c>
      <c r="D28" s="68">
        <v>8.9</v>
      </c>
      <c r="E28" s="68">
        <v>28.81</v>
      </c>
      <c r="F28" s="68">
        <v>29.15</v>
      </c>
      <c r="G28" s="68">
        <v>0.26400000000000001</v>
      </c>
      <c r="H28" s="68">
        <v>0.26</v>
      </c>
      <c r="I28" s="68">
        <v>0.56999999999999995</v>
      </c>
      <c r="J28" s="68">
        <v>0.02</v>
      </c>
      <c r="K28" s="70">
        <v>47320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'[1]2023'!B165</f>
        <v>45168</v>
      </c>
      <c r="C29" s="68">
        <v>0.8</v>
      </c>
      <c r="D29" s="68">
        <v>8.6</v>
      </c>
      <c r="E29" s="68">
        <v>24.49</v>
      </c>
      <c r="F29" s="68">
        <v>24.7</v>
      </c>
      <c r="G29" s="68">
        <v>0.28799999999999998</v>
      </c>
      <c r="H29" s="68">
        <v>0.28999999999999998</v>
      </c>
      <c r="I29" s="68">
        <v>0.81</v>
      </c>
      <c r="J29" s="68">
        <v>3.3000000000000002E-2</v>
      </c>
      <c r="K29" s="70">
        <v>74450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'[1]2023'!B166</f>
        <v>45169</v>
      </c>
      <c r="C30" s="68">
        <v>13.9</v>
      </c>
      <c r="D30" s="68">
        <v>20</v>
      </c>
      <c r="E30" s="68">
        <v>16.97</v>
      </c>
      <c r="F30" s="68">
        <v>20</v>
      </c>
      <c r="G30" s="68">
        <v>0.96499999999999997</v>
      </c>
      <c r="H30" s="68">
        <v>0.83</v>
      </c>
      <c r="I30" s="68">
        <v>0.45</v>
      </c>
      <c r="J30" s="68">
        <v>2.3E-2</v>
      </c>
      <c r="K30" s="70">
        <v>43480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'[1]2023'!B167</f>
        <v>45170</v>
      </c>
      <c r="C31" s="68">
        <v>0.6</v>
      </c>
      <c r="D31" s="68">
        <v>9.6999999999999993</v>
      </c>
      <c r="E31" s="68">
        <v>29.7</v>
      </c>
      <c r="F31" s="68">
        <v>29.88</v>
      </c>
      <c r="G31" s="68">
        <v>0.63600000000000001</v>
      </c>
      <c r="H31" s="68">
        <v>0.63</v>
      </c>
      <c r="I31" s="72">
        <v>0.04</v>
      </c>
      <c r="J31" s="72">
        <v>1E-3</v>
      </c>
      <c r="K31" s="70">
        <v>47830</v>
      </c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'[1]2023'!B168</f>
        <v>45173</v>
      </c>
      <c r="C32" s="68">
        <v>15.1</v>
      </c>
      <c r="D32" s="68">
        <v>9.1</v>
      </c>
      <c r="E32" s="68">
        <v>23.23</v>
      </c>
      <c r="F32" s="68">
        <v>27.66</v>
      </c>
      <c r="G32" s="74">
        <v>0.93700000000000006</v>
      </c>
      <c r="H32" s="68">
        <v>0.8</v>
      </c>
      <c r="I32" s="72">
        <v>0.04</v>
      </c>
      <c r="J32" s="72">
        <v>1E-3</v>
      </c>
      <c r="K32" s="70">
        <v>68440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'[1]2023'!B169</f>
        <v>45174</v>
      </c>
      <c r="C33" s="68">
        <v>12.3</v>
      </c>
      <c r="D33" s="68">
        <v>7.5</v>
      </c>
      <c r="E33" s="68">
        <v>28.1</v>
      </c>
      <c r="F33" s="68">
        <v>32.270000000000003</v>
      </c>
      <c r="G33" s="71">
        <v>1.1970000000000001</v>
      </c>
      <c r="H33" s="68">
        <v>1.05</v>
      </c>
      <c r="I33" s="72">
        <v>0.04</v>
      </c>
      <c r="J33" s="72">
        <v>1E-3</v>
      </c>
      <c r="K33" s="70">
        <v>21060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4.2124999999999986</v>
      </c>
      <c r="D34" s="56">
        <f t="shared" si="0"/>
        <v>11.237500000000002</v>
      </c>
      <c r="E34" s="56">
        <f t="shared" si="0"/>
        <v>25.615833333333338</v>
      </c>
      <c r="F34" s="56">
        <f t="shared" si="0"/>
        <v>26.817083333333333</v>
      </c>
      <c r="G34" s="3">
        <f>AVERAGE(G10:G33)</f>
        <v>0.56799999999999995</v>
      </c>
      <c r="H34" s="3">
        <f t="shared" si="0"/>
        <v>0.53500000000000003</v>
      </c>
      <c r="I34" s="3">
        <f t="shared" si="0"/>
        <v>0.48291666666666666</v>
      </c>
      <c r="J34" s="39">
        <f t="shared" si="0"/>
        <v>1.8833333333333341E-2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11.237500000000002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4.2124999999999986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25.615833333333338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26.817083333333333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0.56799999999999995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32.42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12">
        <v>0.25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12">
        <v>1.08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18.420000000000002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4.59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72.16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28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70.2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1.8833333333333341E-2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56.77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42">
        <v>0.13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2.84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6.77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66">
        <v>5.2999999999999999E-2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72:M72"/>
    <mergeCell ref="A73:M73"/>
    <mergeCell ref="A74:M74"/>
    <mergeCell ref="A75:M75"/>
    <mergeCell ref="A76:M76"/>
    <mergeCell ref="A69:B69"/>
    <mergeCell ref="E69:K69"/>
    <mergeCell ref="A70:B70"/>
    <mergeCell ref="E70:K70"/>
    <mergeCell ref="A71:B71"/>
    <mergeCell ref="E71:K71"/>
    <mergeCell ref="A66:B66"/>
    <mergeCell ref="E66:K66"/>
    <mergeCell ref="A67:B67"/>
    <mergeCell ref="E67:K67"/>
    <mergeCell ref="A68:B68"/>
    <mergeCell ref="E68:K68"/>
    <mergeCell ref="A63:B63"/>
    <mergeCell ref="E63:K63"/>
    <mergeCell ref="A64:B64"/>
    <mergeCell ref="E64:K64"/>
    <mergeCell ref="A65:B65"/>
    <mergeCell ref="E65:K65"/>
    <mergeCell ref="A60:B60"/>
    <mergeCell ref="E60:K60"/>
    <mergeCell ref="A61:B61"/>
    <mergeCell ref="E61:K61"/>
    <mergeCell ref="A62:B62"/>
    <mergeCell ref="E62:K62"/>
    <mergeCell ref="A57:B57"/>
    <mergeCell ref="E57:K57"/>
    <mergeCell ref="A58:B58"/>
    <mergeCell ref="E58:K58"/>
    <mergeCell ref="A59:B59"/>
    <mergeCell ref="E59:K59"/>
    <mergeCell ref="A53:B53"/>
    <mergeCell ref="E53:M53"/>
    <mergeCell ref="A54:M54"/>
    <mergeCell ref="A55:B56"/>
    <mergeCell ref="C55:C56"/>
    <mergeCell ref="D55:D56"/>
    <mergeCell ref="E55:M56"/>
    <mergeCell ref="A50:B50"/>
    <mergeCell ref="E50:M50"/>
    <mergeCell ref="A51:B51"/>
    <mergeCell ref="E51:M51"/>
    <mergeCell ref="A52:B52"/>
    <mergeCell ref="E52:M52"/>
    <mergeCell ref="A46:M46"/>
    <mergeCell ref="A47:M47"/>
    <mergeCell ref="A48:B49"/>
    <mergeCell ref="C48:C49"/>
    <mergeCell ref="D48:D49"/>
    <mergeCell ref="E48:M49"/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C4C29-8004-41E3-B2AF-AABE675E6BBE}">
  <dimension ref="A1:X79"/>
  <sheetViews>
    <sheetView zoomScale="90" zoomScaleNormal="9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8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8</v>
      </c>
      <c r="O6" s="7"/>
    </row>
    <row r="7" spans="1:24" ht="28.8" x14ac:dyDescent="0.3">
      <c r="A7" s="8" t="s">
        <v>7</v>
      </c>
      <c r="B7" s="53">
        <f>(SUM(K10:K33)/1000)</f>
        <v>1044.3399999999999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'[1]2023'!B170</f>
        <v>45175</v>
      </c>
      <c r="C10" s="68">
        <v>6.5</v>
      </c>
      <c r="D10" s="68">
        <v>9</v>
      </c>
      <c r="E10" s="68">
        <v>24.99</v>
      </c>
      <c r="F10" s="68">
        <v>26.86</v>
      </c>
      <c r="G10" s="68">
        <v>0.84499999999999997</v>
      </c>
      <c r="H10" s="68">
        <v>0.79</v>
      </c>
      <c r="I10" s="68">
        <v>0.39</v>
      </c>
      <c r="J10" s="69">
        <v>1.4E-2</v>
      </c>
      <c r="K10" s="70">
        <v>64090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'[1]2023'!B171</f>
        <v>45176</v>
      </c>
      <c r="C11" s="68">
        <v>9.3000000000000007</v>
      </c>
      <c r="D11" s="68">
        <v>13.3</v>
      </c>
      <c r="E11" s="68">
        <v>27.94</v>
      </c>
      <c r="F11" s="68">
        <v>30.97</v>
      </c>
      <c r="G11" s="68">
        <v>0.63600000000000001</v>
      </c>
      <c r="H11" s="68">
        <v>0.57999999999999996</v>
      </c>
      <c r="I11" s="68">
        <v>0.11</v>
      </c>
      <c r="J11" s="68">
        <v>3.0000000000000001E-3</v>
      </c>
      <c r="K11" s="70">
        <v>42770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'[1]2023'!B172</f>
        <v>45177</v>
      </c>
      <c r="C12" s="68">
        <v>13.2</v>
      </c>
      <c r="D12" s="68">
        <v>20.399999999999999</v>
      </c>
      <c r="E12" s="68">
        <v>18.440000000000001</v>
      </c>
      <c r="F12" s="68">
        <v>21.5</v>
      </c>
      <c r="G12" s="68">
        <v>0.92600000000000005</v>
      </c>
      <c r="H12" s="68">
        <v>0.8</v>
      </c>
      <c r="I12" s="68">
        <v>1.7</v>
      </c>
      <c r="J12" s="69">
        <v>0.08</v>
      </c>
      <c r="K12" s="70">
        <v>22120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'[1]2023'!B173</f>
        <v>45180</v>
      </c>
      <c r="C13" s="68">
        <v>12.7</v>
      </c>
      <c r="D13" s="68">
        <v>17.7</v>
      </c>
      <c r="E13" s="68">
        <v>21.9</v>
      </c>
      <c r="F13" s="68">
        <v>25.34</v>
      </c>
      <c r="G13" s="68">
        <v>0.60399999999999998</v>
      </c>
      <c r="H13" s="68">
        <v>0.53</v>
      </c>
      <c r="I13" s="68">
        <v>1.31</v>
      </c>
      <c r="J13" s="68">
        <v>5.1999999999999998E-2</v>
      </c>
      <c r="K13" s="70">
        <v>47250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'[1]2023'!B174</f>
        <v>45181</v>
      </c>
      <c r="C14" s="68">
        <v>11.3</v>
      </c>
      <c r="D14" s="68">
        <v>15.7</v>
      </c>
      <c r="E14" s="68">
        <v>20.65</v>
      </c>
      <c r="F14" s="68">
        <v>23.49</v>
      </c>
      <c r="G14" s="68">
        <v>0.69499999999999995</v>
      </c>
      <c r="H14" s="68">
        <v>0.7</v>
      </c>
      <c r="I14" s="72">
        <v>0.04</v>
      </c>
      <c r="J14" s="72">
        <v>1E-3</v>
      </c>
      <c r="K14" s="70">
        <v>47200</v>
      </c>
      <c r="L14" s="19"/>
      <c r="M14" s="28"/>
      <c r="N14" s="19"/>
      <c r="O14" s="48"/>
    </row>
    <row r="15" spans="1:24" x14ac:dyDescent="0.3">
      <c r="A15" s="10">
        <v>6</v>
      </c>
      <c r="B15" s="2">
        <f>'[1]2023'!B175</f>
        <v>45182</v>
      </c>
      <c r="C15" s="68">
        <v>5.3</v>
      </c>
      <c r="D15" s="68">
        <v>17.7</v>
      </c>
      <c r="E15" s="68">
        <v>26.3</v>
      </c>
      <c r="F15" s="68">
        <v>27.86</v>
      </c>
      <c r="G15" s="68">
        <v>0.56699999999999995</v>
      </c>
      <c r="H15" s="68">
        <v>0.6</v>
      </c>
      <c r="I15" s="69">
        <v>0.48</v>
      </c>
      <c r="J15" s="68">
        <v>1.7000000000000001E-2</v>
      </c>
      <c r="K15" s="70">
        <v>44470</v>
      </c>
      <c r="L15" s="19"/>
      <c r="M15" s="28"/>
      <c r="N15" s="19"/>
      <c r="O15" s="48"/>
    </row>
    <row r="16" spans="1:24" x14ac:dyDescent="0.3">
      <c r="A16" s="10">
        <v>7</v>
      </c>
      <c r="B16" s="2">
        <f>'[1]2023'!B176</f>
        <v>45183</v>
      </c>
      <c r="C16" s="68">
        <v>2.8</v>
      </c>
      <c r="D16" s="68">
        <v>15.8</v>
      </c>
      <c r="E16" s="68">
        <v>24.8</v>
      </c>
      <c r="F16" s="68">
        <v>25.56</v>
      </c>
      <c r="G16" s="68">
        <v>0.24299999999999999</v>
      </c>
      <c r="H16" s="68">
        <v>0.24</v>
      </c>
      <c r="I16" s="72">
        <v>0.04</v>
      </c>
      <c r="J16" s="72">
        <v>1E-3</v>
      </c>
      <c r="K16" s="70">
        <v>43230</v>
      </c>
      <c r="L16" s="19"/>
      <c r="M16" s="28"/>
      <c r="N16" s="19"/>
      <c r="O16" s="48"/>
    </row>
    <row r="17" spans="1:23" x14ac:dyDescent="0.3">
      <c r="A17" s="10">
        <v>8</v>
      </c>
      <c r="B17" s="2">
        <f>'[1]2023'!B177</f>
        <v>45184</v>
      </c>
      <c r="C17" s="68">
        <v>1</v>
      </c>
      <c r="D17" s="68">
        <v>8.6</v>
      </c>
      <c r="E17" s="68">
        <v>29.42</v>
      </c>
      <c r="F17" s="68">
        <v>29.73</v>
      </c>
      <c r="G17" s="68">
        <v>0.32100000000000001</v>
      </c>
      <c r="H17" s="68">
        <v>0.32</v>
      </c>
      <c r="I17" s="68">
        <v>0.16</v>
      </c>
      <c r="J17" s="68">
        <v>5.0000000000000001E-3</v>
      </c>
      <c r="K17" s="70">
        <v>20650</v>
      </c>
      <c r="L17" s="19"/>
      <c r="M17" s="28"/>
      <c r="N17" s="19"/>
      <c r="O17" s="48"/>
    </row>
    <row r="18" spans="1:23" x14ac:dyDescent="0.3">
      <c r="A18" s="10">
        <v>9</v>
      </c>
      <c r="B18" s="2">
        <f>'[1]2023'!B178</f>
        <v>45187</v>
      </c>
      <c r="C18" s="68">
        <v>7.4</v>
      </c>
      <c r="D18" s="68">
        <v>8.6</v>
      </c>
      <c r="E18" s="68">
        <v>23.35</v>
      </c>
      <c r="F18" s="68">
        <v>25.36</v>
      </c>
      <c r="G18" s="68">
        <v>0.59599999999999997</v>
      </c>
      <c r="H18" s="68">
        <v>0.55000000000000004</v>
      </c>
      <c r="I18" s="68">
        <v>0.19</v>
      </c>
      <c r="J18" s="68">
        <v>7.0000000000000001E-3</v>
      </c>
      <c r="K18" s="70">
        <v>45170</v>
      </c>
      <c r="L18" s="19"/>
      <c r="M18" s="28"/>
      <c r="N18" s="19"/>
      <c r="O18" s="48"/>
    </row>
    <row r="19" spans="1:23" x14ac:dyDescent="0.3">
      <c r="A19" s="10">
        <v>10</v>
      </c>
      <c r="B19" s="2">
        <f>'[1]2023'!B179</f>
        <v>45188</v>
      </c>
      <c r="C19" s="68">
        <v>7</v>
      </c>
      <c r="D19" s="68">
        <v>13.1</v>
      </c>
      <c r="E19" s="68">
        <v>20.9</v>
      </c>
      <c r="F19" s="68">
        <v>22.59</v>
      </c>
      <c r="G19" s="68">
        <v>0.7</v>
      </c>
      <c r="H19" s="68">
        <v>0.65</v>
      </c>
      <c r="I19" s="68">
        <v>0.25</v>
      </c>
      <c r="J19" s="68">
        <v>1.0999999999999999E-2</v>
      </c>
      <c r="K19" s="70">
        <v>44200</v>
      </c>
      <c r="L19" s="62"/>
      <c r="M19" s="28"/>
      <c r="N19" s="19"/>
      <c r="O19" s="48"/>
    </row>
    <row r="20" spans="1:23" x14ac:dyDescent="0.3">
      <c r="A20" s="10">
        <v>11</v>
      </c>
      <c r="B20" s="2">
        <f>'[1]2023'!B180</f>
        <v>45189</v>
      </c>
      <c r="C20" s="68">
        <v>12.3</v>
      </c>
      <c r="D20" s="68">
        <v>14.8</v>
      </c>
      <c r="E20" s="68">
        <v>19.48</v>
      </c>
      <c r="F20" s="68">
        <v>22.46</v>
      </c>
      <c r="G20" s="68">
        <v>0.72199999999999998</v>
      </c>
      <c r="H20" s="68">
        <v>0.63</v>
      </c>
      <c r="I20" s="72">
        <v>0.04</v>
      </c>
      <c r="J20" s="72">
        <v>1E-3</v>
      </c>
      <c r="K20" s="70">
        <v>23040</v>
      </c>
      <c r="L20" s="63"/>
      <c r="N20" s="19"/>
      <c r="O20" s="48"/>
    </row>
    <row r="21" spans="1:23" x14ac:dyDescent="0.3">
      <c r="A21" s="10">
        <v>12</v>
      </c>
      <c r="B21" s="2">
        <f>'[1]2023'!B181</f>
        <v>45190</v>
      </c>
      <c r="C21" s="68">
        <v>15.1</v>
      </c>
      <c r="D21" s="68">
        <v>14.1</v>
      </c>
      <c r="E21" s="68">
        <v>20.440000000000001</v>
      </c>
      <c r="F21" s="68">
        <v>24.38</v>
      </c>
      <c r="G21" s="71">
        <v>1.139</v>
      </c>
      <c r="H21" s="68">
        <v>0.97</v>
      </c>
      <c r="I21" s="68">
        <v>0.05</v>
      </c>
      <c r="J21" s="68">
        <v>2E-3</v>
      </c>
      <c r="K21" s="70">
        <v>46190</v>
      </c>
      <c r="L21" s="63"/>
      <c r="N21" s="19"/>
      <c r="O21" s="48"/>
    </row>
    <row r="22" spans="1:23" ht="15" customHeight="1" x14ac:dyDescent="0.3">
      <c r="A22" s="10">
        <v>13</v>
      </c>
      <c r="B22" s="2">
        <f>'[1]2023'!B182</f>
        <v>45191</v>
      </c>
      <c r="C22" s="68">
        <v>16.399999999999999</v>
      </c>
      <c r="D22" s="68">
        <v>19.600000000000001</v>
      </c>
      <c r="E22" s="68">
        <v>20.420000000000002</v>
      </c>
      <c r="F22" s="68">
        <v>24.76</v>
      </c>
      <c r="G22" s="68">
        <v>0.83499999999999996</v>
      </c>
      <c r="H22" s="68">
        <v>0.7</v>
      </c>
      <c r="I22" s="68">
        <v>0.93</v>
      </c>
      <c r="J22" s="68">
        <v>3.7999999999999999E-2</v>
      </c>
      <c r="K22" s="70">
        <v>46090</v>
      </c>
      <c r="L22" s="62"/>
      <c r="N22" s="19"/>
      <c r="O22" s="48"/>
    </row>
    <row r="23" spans="1:23" x14ac:dyDescent="0.3">
      <c r="A23" s="10">
        <v>14</v>
      </c>
      <c r="B23" s="2">
        <f>'[1]2023'!B183</f>
        <v>45194</v>
      </c>
      <c r="C23" s="68">
        <v>11.6</v>
      </c>
      <c r="D23" s="68">
        <v>26</v>
      </c>
      <c r="E23" s="68">
        <v>14.89</v>
      </c>
      <c r="F23" s="68">
        <v>17.07</v>
      </c>
      <c r="G23" s="68">
        <v>0.43</v>
      </c>
      <c r="H23" s="68">
        <v>0.38</v>
      </c>
      <c r="I23" s="68">
        <v>0.57999999999999996</v>
      </c>
      <c r="J23" s="68">
        <v>3.4000000000000002E-2</v>
      </c>
      <c r="K23" s="70">
        <v>65050</v>
      </c>
      <c r="L23" s="62"/>
      <c r="N23" s="19"/>
      <c r="O23" s="48"/>
    </row>
    <row r="24" spans="1:23" x14ac:dyDescent="0.3">
      <c r="A24" s="10">
        <v>15</v>
      </c>
      <c r="B24" s="2">
        <f>'[1]2023'!B184</f>
        <v>45195</v>
      </c>
      <c r="C24" s="68">
        <v>9.8000000000000007</v>
      </c>
      <c r="D24" s="68">
        <v>11.5</v>
      </c>
      <c r="E24" s="68">
        <v>19.829999999999998</v>
      </c>
      <c r="F24" s="68">
        <v>22.16</v>
      </c>
      <c r="G24" s="68">
        <v>0.495</v>
      </c>
      <c r="H24" s="68">
        <v>0.45</v>
      </c>
      <c r="I24" s="72">
        <v>0.04</v>
      </c>
      <c r="J24" s="72">
        <v>1E-3</v>
      </c>
      <c r="K24" s="70">
        <v>50240</v>
      </c>
      <c r="L24" s="64"/>
      <c r="N24" s="19"/>
      <c r="O24" s="48"/>
    </row>
    <row r="25" spans="1:23" x14ac:dyDescent="0.3">
      <c r="A25" s="10">
        <v>16</v>
      </c>
      <c r="B25" s="2">
        <f>'[1]2023'!B185</f>
        <v>45196</v>
      </c>
      <c r="C25" s="68">
        <v>14</v>
      </c>
      <c r="D25" s="68">
        <v>36.200000000000003</v>
      </c>
      <c r="E25" s="68">
        <v>21.16</v>
      </c>
      <c r="F25" s="68">
        <v>24.89</v>
      </c>
      <c r="G25" s="71">
        <v>1.1539999999999999</v>
      </c>
      <c r="H25" s="68">
        <v>0.99</v>
      </c>
      <c r="I25" s="68">
        <v>1.19</v>
      </c>
      <c r="J25" s="68">
        <v>4.8000000000000001E-2</v>
      </c>
      <c r="K25" s="70">
        <v>50390</v>
      </c>
      <c r="L25" s="64"/>
      <c r="N25" s="19"/>
      <c r="O25" s="48"/>
    </row>
    <row r="26" spans="1:23" x14ac:dyDescent="0.3">
      <c r="A26" s="10">
        <v>17</v>
      </c>
      <c r="B26" s="2">
        <f>'[1]2023'!B186</f>
        <v>45197</v>
      </c>
      <c r="C26" s="68">
        <v>1.5</v>
      </c>
      <c r="D26" s="68">
        <v>10.4</v>
      </c>
      <c r="E26" s="68">
        <v>23.61</v>
      </c>
      <c r="F26" s="68">
        <v>24</v>
      </c>
      <c r="G26" s="68">
        <v>0.442</v>
      </c>
      <c r="H26" s="68">
        <v>0.44</v>
      </c>
      <c r="I26" s="68">
        <v>0.51</v>
      </c>
      <c r="J26" s="68">
        <v>2.1000000000000001E-2</v>
      </c>
      <c r="K26" s="70">
        <v>48240</v>
      </c>
      <c r="L26" s="19"/>
      <c r="N26" s="19"/>
      <c r="O26" s="48"/>
      <c r="P26" s="19"/>
    </row>
    <row r="27" spans="1:23" x14ac:dyDescent="0.3">
      <c r="A27" s="10">
        <v>18</v>
      </c>
      <c r="B27" s="2">
        <f>'[1]2023'!B187</f>
        <v>45198</v>
      </c>
      <c r="C27" s="68">
        <v>8.5</v>
      </c>
      <c r="D27" s="68">
        <v>12.7</v>
      </c>
      <c r="E27" s="68">
        <v>25.72</v>
      </c>
      <c r="F27" s="68">
        <v>28.26</v>
      </c>
      <c r="G27" s="68">
        <v>0.47299999999999998</v>
      </c>
      <c r="H27" s="68">
        <v>0.43</v>
      </c>
      <c r="I27" s="68">
        <v>0.28000000000000003</v>
      </c>
      <c r="J27" s="69">
        <v>0.01</v>
      </c>
      <c r="K27" s="70">
        <v>24960</v>
      </c>
      <c r="L27" s="19"/>
      <c r="N27" s="19"/>
      <c r="O27" s="48"/>
      <c r="P27" s="19"/>
    </row>
    <row r="28" spans="1:23" x14ac:dyDescent="0.3">
      <c r="A28" s="10">
        <v>19</v>
      </c>
      <c r="B28" s="2">
        <f>'[1]2023'!B188</f>
        <v>45201</v>
      </c>
      <c r="C28" s="68">
        <v>18.2</v>
      </c>
      <c r="D28" s="68">
        <v>10.4</v>
      </c>
      <c r="E28" s="68">
        <v>22.02</v>
      </c>
      <c r="F28" s="68">
        <v>27.27</v>
      </c>
      <c r="G28" s="71">
        <v>1.196</v>
      </c>
      <c r="H28" s="68">
        <v>0.98</v>
      </c>
      <c r="I28" s="68">
        <v>0.38</v>
      </c>
      <c r="J28" s="68">
        <v>1.4E-2</v>
      </c>
      <c r="K28" s="70">
        <v>45640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'[1]2023'!B189</f>
        <v>45202</v>
      </c>
      <c r="C29" s="68">
        <v>9.9</v>
      </c>
      <c r="D29" s="68">
        <v>11.7</v>
      </c>
      <c r="E29" s="68">
        <v>26.83</v>
      </c>
      <c r="F29" s="68">
        <v>29.96</v>
      </c>
      <c r="G29" s="71">
        <v>1.2889999999999999</v>
      </c>
      <c r="H29" s="68">
        <v>1.1599999999999999</v>
      </c>
      <c r="I29" s="68">
        <v>0.16</v>
      </c>
      <c r="J29" s="68">
        <v>5.0000000000000001E-3</v>
      </c>
      <c r="K29" s="70">
        <v>44500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'[1]2023'!B190</f>
        <v>45203</v>
      </c>
      <c r="C30" s="68">
        <v>8.3000000000000007</v>
      </c>
      <c r="D30" s="68">
        <v>14.7</v>
      </c>
      <c r="E30" s="68">
        <v>26.19</v>
      </c>
      <c r="F30" s="68">
        <v>28.72</v>
      </c>
      <c r="G30" s="71">
        <v>1.147</v>
      </c>
      <c r="H30" s="68">
        <v>1.05</v>
      </c>
      <c r="I30" s="68">
        <v>0.37</v>
      </c>
      <c r="J30" s="68">
        <v>1.0999999999999999E-2</v>
      </c>
      <c r="K30" s="70">
        <v>47140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'[1]2023'!B191</f>
        <v>45204</v>
      </c>
      <c r="C31" s="68">
        <v>10.4</v>
      </c>
      <c r="D31" s="68">
        <v>11.9</v>
      </c>
      <c r="E31" s="68">
        <v>25.87</v>
      </c>
      <c r="F31" s="68">
        <v>29.06</v>
      </c>
      <c r="G31" s="71">
        <v>1.91</v>
      </c>
      <c r="H31" s="68">
        <v>1.71</v>
      </c>
      <c r="I31" s="68">
        <v>0.12</v>
      </c>
      <c r="J31" s="68">
        <v>4.0000000000000001E-3</v>
      </c>
      <c r="K31" s="70">
        <v>43900</v>
      </c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'[1]2023'!B192</f>
        <v>45205</v>
      </c>
      <c r="C32" s="68">
        <v>6.7</v>
      </c>
      <c r="D32" s="68">
        <v>16.399999999999999</v>
      </c>
      <c r="E32" s="68">
        <v>24.81</v>
      </c>
      <c r="F32" s="68">
        <v>26.7</v>
      </c>
      <c r="G32" s="68">
        <v>0.97499999999999998</v>
      </c>
      <c r="H32" s="68">
        <v>0.91</v>
      </c>
      <c r="I32" s="68">
        <v>0.8</v>
      </c>
      <c r="J32" s="68">
        <v>0.03</v>
      </c>
      <c r="K32" s="70">
        <v>41600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'[1]2023'!B193</f>
        <v>45208</v>
      </c>
      <c r="C33" s="68">
        <v>5.0999999999999996</v>
      </c>
      <c r="D33" s="68">
        <v>13.3</v>
      </c>
      <c r="E33" s="68">
        <v>26.16</v>
      </c>
      <c r="F33" s="68">
        <v>27.65</v>
      </c>
      <c r="G33" s="68">
        <v>0.66800000000000004</v>
      </c>
      <c r="H33" s="68">
        <v>0.63</v>
      </c>
      <c r="I33" s="68">
        <v>0.19</v>
      </c>
      <c r="J33" s="68">
        <v>7.0000000000000001E-3</v>
      </c>
      <c r="K33" s="70">
        <v>46210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9.3458333333333332</v>
      </c>
      <c r="D34" s="56">
        <f t="shared" si="0"/>
        <v>15.149999999999997</v>
      </c>
      <c r="E34" s="56">
        <f t="shared" si="0"/>
        <v>23.171666666666667</v>
      </c>
      <c r="F34" s="56">
        <f t="shared" si="0"/>
        <v>25.691666666666659</v>
      </c>
      <c r="G34" s="3">
        <f>AVERAGE(G10:G33)</f>
        <v>0.79199999999999993</v>
      </c>
      <c r="H34" s="3">
        <f t="shared" si="0"/>
        <v>0.71625000000000005</v>
      </c>
      <c r="I34" s="3">
        <f t="shared" si="0"/>
        <v>0.42958333333333326</v>
      </c>
      <c r="J34" s="39">
        <f t="shared" si="0"/>
        <v>1.7375000000000002E-2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15.149999999999997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9.3458333333333332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23.171666666666667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25.691666666666659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0.79199999999999993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42">
        <v>0.83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12">
        <v>0.83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42">
        <v>0.08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17.739999999999998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12">
        <v>63.44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1747.92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20.77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213.04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1.7375000000000002E-2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16.03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42">
        <v>0.13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4.43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15.4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66">
        <v>7.0000000000000007E-2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  <mergeCell ref="A46:M46"/>
    <mergeCell ref="A47:M47"/>
    <mergeCell ref="A48:B49"/>
    <mergeCell ref="C48:C49"/>
    <mergeCell ref="D48:D49"/>
    <mergeCell ref="E48:M49"/>
    <mergeCell ref="A50:B50"/>
    <mergeCell ref="E50:M50"/>
    <mergeCell ref="A51:B51"/>
    <mergeCell ref="E51:M51"/>
    <mergeCell ref="A52:B52"/>
    <mergeCell ref="E52:M52"/>
    <mergeCell ref="A53:B53"/>
    <mergeCell ref="E53:M53"/>
    <mergeCell ref="A54:M54"/>
    <mergeCell ref="A55:B56"/>
    <mergeCell ref="C55:C56"/>
    <mergeCell ref="D55:D56"/>
    <mergeCell ref="E55:M56"/>
    <mergeCell ref="A57:B57"/>
    <mergeCell ref="E57:K57"/>
    <mergeCell ref="A58:B58"/>
    <mergeCell ref="E58:K58"/>
    <mergeCell ref="A59:B59"/>
    <mergeCell ref="E59:K59"/>
    <mergeCell ref="A60:B60"/>
    <mergeCell ref="E60:K60"/>
    <mergeCell ref="A61:B61"/>
    <mergeCell ref="E61:K61"/>
    <mergeCell ref="A62:B62"/>
    <mergeCell ref="E62:K62"/>
    <mergeCell ref="A63:B63"/>
    <mergeCell ref="E63:K63"/>
    <mergeCell ref="A64:B64"/>
    <mergeCell ref="E64:K64"/>
    <mergeCell ref="A65:B65"/>
    <mergeCell ref="E65:K65"/>
    <mergeCell ref="A66:B66"/>
    <mergeCell ref="E66:K66"/>
    <mergeCell ref="A67:B67"/>
    <mergeCell ref="E67:K67"/>
    <mergeCell ref="A68:B68"/>
    <mergeCell ref="E68:K68"/>
    <mergeCell ref="A69:B69"/>
    <mergeCell ref="E69:K69"/>
    <mergeCell ref="A70:B70"/>
    <mergeCell ref="E70:K70"/>
    <mergeCell ref="A71:B71"/>
    <mergeCell ref="E71:K71"/>
    <mergeCell ref="A72:M72"/>
    <mergeCell ref="A73:M73"/>
    <mergeCell ref="A74:M74"/>
    <mergeCell ref="A75:M75"/>
    <mergeCell ref="A76:M7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AB276-F58E-4B2F-A863-D55A64A937EA}">
  <dimension ref="A1:X79"/>
  <sheetViews>
    <sheetView zoomScale="90" zoomScaleNormal="90" workbookViewId="0">
      <selection activeCell="B6" sqref="B6"/>
    </sheetView>
  </sheetViews>
  <sheetFormatPr defaultRowHeight="14.4" x14ac:dyDescent="0.3"/>
  <cols>
    <col min="1" max="1" width="11.33203125" customWidth="1"/>
    <col min="2" max="2" width="11.5546875" customWidth="1"/>
    <col min="3" max="10" width="10.6640625" customWidth="1"/>
    <col min="11" max="11" width="14.109375" customWidth="1"/>
    <col min="12" max="12" width="13.44140625" customWidth="1"/>
    <col min="13" max="13" width="12" customWidth="1"/>
    <col min="14" max="14" width="12.5546875" customWidth="1"/>
    <col min="15" max="15" width="12.33203125" customWidth="1"/>
    <col min="16" max="16" width="14.6640625" customWidth="1"/>
    <col min="17" max="17" width="14.88671875" customWidth="1"/>
    <col min="18" max="18" width="13.5546875" customWidth="1"/>
    <col min="19" max="19" width="12.5546875" customWidth="1"/>
  </cols>
  <sheetData>
    <row r="1" spans="1:24" ht="26.25" customHeight="1" x14ac:dyDescent="0.3">
      <c r="A1" s="78"/>
      <c r="B1" s="79"/>
      <c r="C1" s="82" t="s">
        <v>34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 t="s">
        <v>35</v>
      </c>
      <c r="P1" s="36"/>
      <c r="Q1" s="36"/>
      <c r="R1" s="36"/>
      <c r="S1" s="36"/>
      <c r="T1" s="36"/>
      <c r="U1" s="36"/>
      <c r="V1" s="38"/>
      <c r="W1" s="14"/>
    </row>
    <row r="2" spans="1:24" ht="26.25" customHeight="1" thickBot="1" x14ac:dyDescent="0.35">
      <c r="A2" s="80"/>
      <c r="B2" s="81"/>
      <c r="C2" s="86">
        <v>9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5"/>
      <c r="P2" s="36"/>
      <c r="Q2" s="36"/>
      <c r="R2" s="36"/>
      <c r="S2" s="36"/>
      <c r="T2" s="36"/>
      <c r="U2" s="36"/>
      <c r="V2" s="14"/>
      <c r="W2" s="14"/>
    </row>
    <row r="3" spans="1:24" ht="4.5" customHeight="1" thickBot="1" x14ac:dyDescent="0.35">
      <c r="A3" s="9"/>
    </row>
    <row r="4" spans="1:24" ht="24" thickBot="1" x14ac:dyDescent="0.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11"/>
      <c r="Q4" s="11"/>
      <c r="R4" s="11"/>
      <c r="S4" s="11"/>
      <c r="T4" s="11"/>
      <c r="U4" s="11"/>
      <c r="V4" s="11"/>
      <c r="W4" s="11"/>
      <c r="X4" s="11"/>
    </row>
    <row r="5" spans="1:24" ht="21" x14ac:dyDescent="0.4">
      <c r="A5" s="46" t="s">
        <v>2</v>
      </c>
      <c r="B5" s="47">
        <v>2023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24" ht="21" x14ac:dyDescent="0.4">
      <c r="A6" s="15" t="s">
        <v>0</v>
      </c>
      <c r="B6" s="24">
        <v>9</v>
      </c>
      <c r="O6" s="7"/>
    </row>
    <row r="7" spans="1:24" ht="28.8" x14ac:dyDescent="0.3">
      <c r="A7" s="8" t="s">
        <v>7</v>
      </c>
      <c r="B7" s="53">
        <f>(SUM(K10:K33)/1000)</f>
        <v>1394.12</v>
      </c>
      <c r="C7" s="14"/>
      <c r="D7" s="14"/>
      <c r="E7" s="14"/>
      <c r="F7" s="20"/>
      <c r="G7" s="20"/>
      <c r="H7" s="20"/>
      <c r="I7" s="20"/>
      <c r="J7" s="20"/>
      <c r="O7" s="7"/>
    </row>
    <row r="8" spans="1:24" x14ac:dyDescent="0.3">
      <c r="A8" s="9"/>
      <c r="C8" s="34"/>
      <c r="D8" s="34"/>
      <c r="E8" s="34"/>
      <c r="F8" s="34"/>
      <c r="G8" s="34"/>
      <c r="H8" s="34"/>
      <c r="I8" s="34"/>
      <c r="J8" s="34"/>
      <c r="L8" s="91"/>
      <c r="M8" s="91"/>
      <c r="N8" s="91"/>
      <c r="O8" s="92"/>
      <c r="P8" s="34"/>
      <c r="Q8" s="34"/>
      <c r="R8" s="34"/>
      <c r="S8" s="34"/>
    </row>
    <row r="9" spans="1:24" ht="43.2" x14ac:dyDescent="0.3">
      <c r="A9" s="25" t="s">
        <v>3</v>
      </c>
      <c r="B9" s="26" t="s">
        <v>1</v>
      </c>
      <c r="C9" s="27" t="s">
        <v>54</v>
      </c>
      <c r="D9" s="27" t="s">
        <v>55</v>
      </c>
      <c r="E9" s="27" t="s">
        <v>37</v>
      </c>
      <c r="F9" s="27" t="s">
        <v>56</v>
      </c>
      <c r="G9" s="27" t="s">
        <v>38</v>
      </c>
      <c r="H9" s="27" t="s">
        <v>60</v>
      </c>
      <c r="I9" s="27" t="s">
        <v>61</v>
      </c>
      <c r="J9" s="27" t="s">
        <v>39</v>
      </c>
      <c r="K9" s="27" t="s">
        <v>57</v>
      </c>
      <c r="L9" s="28"/>
      <c r="M9" s="28"/>
      <c r="N9" s="28"/>
      <c r="O9" s="48"/>
      <c r="P9" s="55"/>
      <c r="Q9" s="55"/>
      <c r="R9" s="37"/>
      <c r="S9" s="37"/>
    </row>
    <row r="10" spans="1:24" x14ac:dyDescent="0.3">
      <c r="A10" s="10">
        <v>1</v>
      </c>
      <c r="B10" s="2">
        <f>'[1]2023'!B194</f>
        <v>45209</v>
      </c>
      <c r="C10" s="68">
        <v>3.4</v>
      </c>
      <c r="D10" s="68">
        <v>10.6</v>
      </c>
      <c r="E10" s="68">
        <v>29.11</v>
      </c>
      <c r="F10" s="68">
        <v>30.19</v>
      </c>
      <c r="G10" s="68">
        <v>0.58599999999999997</v>
      </c>
      <c r="H10" s="68">
        <v>0.56999999999999995</v>
      </c>
      <c r="I10" s="68">
        <v>0.05</v>
      </c>
      <c r="J10" s="69">
        <v>2E-3</v>
      </c>
      <c r="K10" s="70">
        <v>44640</v>
      </c>
      <c r="L10" s="19"/>
      <c r="M10" s="28"/>
      <c r="N10" s="28"/>
      <c r="O10" s="48"/>
      <c r="P10" s="29"/>
      <c r="Q10" s="30"/>
      <c r="R10" s="30"/>
      <c r="S10" s="30"/>
    </row>
    <row r="11" spans="1:24" ht="15.75" customHeight="1" x14ac:dyDescent="0.3">
      <c r="A11" s="10">
        <v>2</v>
      </c>
      <c r="B11" s="2">
        <f>'[1]2023'!B195</f>
        <v>45210</v>
      </c>
      <c r="C11" s="68">
        <v>6.4</v>
      </c>
      <c r="D11" s="68">
        <v>13.4</v>
      </c>
      <c r="E11" s="68">
        <v>24.58</v>
      </c>
      <c r="F11" s="68">
        <v>26.36</v>
      </c>
      <c r="G11" s="68">
        <v>0.372</v>
      </c>
      <c r="H11" s="68">
        <v>0.35</v>
      </c>
      <c r="I11" s="72">
        <v>0.04</v>
      </c>
      <c r="J11" s="73">
        <v>1E-3</v>
      </c>
      <c r="K11" s="70">
        <v>45840</v>
      </c>
      <c r="L11" s="19"/>
      <c r="M11" s="19"/>
      <c r="N11" s="19"/>
      <c r="O11" s="48"/>
      <c r="P11" s="29"/>
      <c r="Q11" s="30"/>
      <c r="R11" s="30"/>
      <c r="S11" s="30"/>
    </row>
    <row r="12" spans="1:24" x14ac:dyDescent="0.3">
      <c r="A12" s="10">
        <v>3</v>
      </c>
      <c r="B12" s="2">
        <f>'[1]2023'!B196</f>
        <v>45211</v>
      </c>
      <c r="C12" s="68">
        <v>12</v>
      </c>
      <c r="D12" s="68">
        <v>13.2</v>
      </c>
      <c r="E12" s="68">
        <v>21.93</v>
      </c>
      <c r="F12" s="68">
        <v>25.15</v>
      </c>
      <c r="G12" s="68">
        <v>0.68600000000000005</v>
      </c>
      <c r="H12" s="68">
        <v>0.6</v>
      </c>
      <c r="I12" s="68">
        <v>0.3</v>
      </c>
      <c r="J12" s="69">
        <v>1.2E-2</v>
      </c>
      <c r="K12" s="70">
        <v>46470</v>
      </c>
      <c r="L12" s="19"/>
      <c r="M12" s="28"/>
      <c r="N12" s="19"/>
      <c r="O12" s="48"/>
      <c r="P12" s="29"/>
      <c r="Q12" s="30"/>
      <c r="R12" s="30"/>
      <c r="S12" s="30"/>
    </row>
    <row r="13" spans="1:24" ht="14.4" customHeight="1" x14ac:dyDescent="0.3">
      <c r="A13" s="10">
        <v>4</v>
      </c>
      <c r="B13" s="2">
        <f>'[1]2023'!B197</f>
        <v>45212</v>
      </c>
      <c r="C13" s="68">
        <v>6.9</v>
      </c>
      <c r="D13" s="68">
        <v>14.1</v>
      </c>
      <c r="E13" s="68">
        <v>28.93</v>
      </c>
      <c r="F13" s="68">
        <v>31.19</v>
      </c>
      <c r="G13" s="68">
        <v>0.75600000000000001</v>
      </c>
      <c r="H13" s="68">
        <v>0.7</v>
      </c>
      <c r="I13" s="68">
        <v>0.26</v>
      </c>
      <c r="J13" s="68">
        <v>8.0000000000000002E-3</v>
      </c>
      <c r="K13" s="70">
        <v>44330</v>
      </c>
      <c r="L13" s="19"/>
      <c r="M13" s="28"/>
      <c r="N13" s="19"/>
      <c r="O13" s="48"/>
      <c r="P13" s="29"/>
      <c r="Q13" s="30"/>
      <c r="R13" s="30"/>
      <c r="S13" s="30"/>
    </row>
    <row r="14" spans="1:24" ht="15" customHeight="1" x14ac:dyDescent="0.3">
      <c r="A14" s="10">
        <v>5</v>
      </c>
      <c r="B14" s="2">
        <f>'[1]2023'!B198</f>
        <v>45213</v>
      </c>
      <c r="C14" s="68">
        <v>10.8</v>
      </c>
      <c r="D14" s="68">
        <v>15</v>
      </c>
      <c r="E14" s="68">
        <v>22.29</v>
      </c>
      <c r="F14" s="68">
        <v>25.17</v>
      </c>
      <c r="G14" s="71">
        <v>1.052</v>
      </c>
      <c r="H14" s="68">
        <v>0.94</v>
      </c>
      <c r="I14" s="72">
        <v>0.04</v>
      </c>
      <c r="J14" s="72">
        <v>1E-3</v>
      </c>
      <c r="K14" s="70">
        <v>43160</v>
      </c>
      <c r="L14" s="19"/>
      <c r="M14" s="28"/>
      <c r="N14" s="19"/>
      <c r="O14" s="48"/>
    </row>
    <row r="15" spans="1:24" x14ac:dyDescent="0.3">
      <c r="A15" s="10">
        <v>6</v>
      </c>
      <c r="B15" s="2">
        <f>'[1]2023'!B199</f>
        <v>45215</v>
      </c>
      <c r="C15" s="68">
        <v>6.2</v>
      </c>
      <c r="D15" s="68">
        <v>8.9</v>
      </c>
      <c r="E15" s="68">
        <v>30.26</v>
      </c>
      <c r="F15" s="68">
        <v>32.36</v>
      </c>
      <c r="G15" s="68">
        <v>0.63300000000000001</v>
      </c>
      <c r="H15" s="68">
        <v>0.59</v>
      </c>
      <c r="I15" s="69">
        <v>0.06</v>
      </c>
      <c r="J15" s="68">
        <v>2E-3</v>
      </c>
      <c r="K15" s="70">
        <v>46060</v>
      </c>
      <c r="L15" s="19"/>
      <c r="M15" s="28"/>
      <c r="N15" s="19"/>
      <c r="O15" s="48"/>
    </row>
    <row r="16" spans="1:24" x14ac:dyDescent="0.3">
      <c r="A16" s="10">
        <v>7</v>
      </c>
      <c r="B16" s="2">
        <f>'[1]2023'!B200</f>
        <v>45216</v>
      </c>
      <c r="C16" s="68">
        <v>5</v>
      </c>
      <c r="D16" s="68">
        <v>16.600000000000001</v>
      </c>
      <c r="E16" s="68">
        <v>28.2</v>
      </c>
      <c r="F16" s="68">
        <v>29.77</v>
      </c>
      <c r="G16" s="68">
        <v>0.52700000000000002</v>
      </c>
      <c r="H16" s="68">
        <v>0.5</v>
      </c>
      <c r="I16" s="68">
        <v>0.54</v>
      </c>
      <c r="J16" s="68">
        <v>1.7999999999999999E-2</v>
      </c>
      <c r="K16" s="70">
        <v>46320</v>
      </c>
      <c r="L16" s="19"/>
      <c r="M16" s="28"/>
      <c r="N16" s="19"/>
      <c r="O16" s="48"/>
    </row>
    <row r="17" spans="1:23" x14ac:dyDescent="0.3">
      <c r="A17" s="10">
        <v>8</v>
      </c>
      <c r="B17" s="2">
        <f>'[1]2023'!B201</f>
        <v>45217</v>
      </c>
      <c r="C17" s="68">
        <v>9.8000000000000007</v>
      </c>
      <c r="D17" s="68">
        <v>12.4</v>
      </c>
      <c r="E17" s="68">
        <v>27.22</v>
      </c>
      <c r="F17" s="68">
        <v>30.36</v>
      </c>
      <c r="G17" s="71">
        <v>1.226</v>
      </c>
      <c r="H17" s="68">
        <v>1.1100000000000001</v>
      </c>
      <c r="I17" s="68">
        <v>0.37</v>
      </c>
      <c r="J17" s="68">
        <v>1.2E-2</v>
      </c>
      <c r="K17" s="70">
        <v>72640</v>
      </c>
      <c r="L17" s="19"/>
      <c r="M17" s="28"/>
      <c r="N17" s="19"/>
      <c r="O17" s="48"/>
    </row>
    <row r="18" spans="1:23" x14ac:dyDescent="0.3">
      <c r="A18" s="10">
        <v>9</v>
      </c>
      <c r="B18" s="2">
        <f>'[1]2023'!B202</f>
        <v>45218</v>
      </c>
      <c r="C18" s="68">
        <v>10.8</v>
      </c>
      <c r="D18" s="68">
        <v>10.1</v>
      </c>
      <c r="E18" s="68">
        <v>25.59</v>
      </c>
      <c r="F18" s="68">
        <v>28.9</v>
      </c>
      <c r="G18" s="68">
        <v>0.626</v>
      </c>
      <c r="H18" s="68">
        <v>0.56000000000000005</v>
      </c>
      <c r="I18" s="68">
        <v>0.25</v>
      </c>
      <c r="J18" s="68">
        <v>8.9999999999999993E-3</v>
      </c>
      <c r="K18" s="70">
        <v>103290</v>
      </c>
      <c r="L18" s="19"/>
      <c r="M18" s="28"/>
      <c r="N18" s="19"/>
      <c r="O18" s="48"/>
    </row>
    <row r="19" spans="1:23" x14ac:dyDescent="0.3">
      <c r="A19" s="10">
        <v>10</v>
      </c>
      <c r="B19" s="2">
        <f>'[1]2023'!B203</f>
        <v>45219</v>
      </c>
      <c r="C19" s="68">
        <v>3.2</v>
      </c>
      <c r="D19" s="68">
        <v>11.3</v>
      </c>
      <c r="E19" s="68">
        <v>29.74</v>
      </c>
      <c r="F19" s="68">
        <v>30.78</v>
      </c>
      <c r="G19" s="68">
        <v>0.36099999999999999</v>
      </c>
      <c r="H19" s="68">
        <v>0.35</v>
      </c>
      <c r="I19" s="68">
        <v>0.47</v>
      </c>
      <c r="J19" s="68">
        <v>1.4999999999999999E-2</v>
      </c>
      <c r="K19" s="70">
        <v>50660</v>
      </c>
      <c r="L19" s="62"/>
      <c r="M19" s="28"/>
      <c r="N19" s="19"/>
      <c r="O19" s="48"/>
    </row>
    <row r="20" spans="1:23" x14ac:dyDescent="0.3">
      <c r="A20" s="10">
        <v>11</v>
      </c>
      <c r="B20" s="2">
        <f>'[1]2023'!B204</f>
        <v>45220</v>
      </c>
      <c r="C20" s="68">
        <v>10.1</v>
      </c>
      <c r="D20" s="68">
        <v>17.3</v>
      </c>
      <c r="E20" s="68">
        <v>24.14</v>
      </c>
      <c r="F20" s="68">
        <v>27.05</v>
      </c>
      <c r="G20" s="71">
        <v>1.1200000000000001</v>
      </c>
      <c r="H20" s="68">
        <v>1.01</v>
      </c>
      <c r="I20" s="68">
        <v>0.33</v>
      </c>
      <c r="J20" s="68">
        <v>1.2E-2</v>
      </c>
      <c r="K20" s="70">
        <v>21550</v>
      </c>
      <c r="L20" s="63"/>
      <c r="N20" s="19"/>
      <c r="O20" s="48"/>
    </row>
    <row r="21" spans="1:23" x14ac:dyDescent="0.3">
      <c r="A21" s="10">
        <v>12</v>
      </c>
      <c r="B21" s="2">
        <f>'[1]2023'!B205</f>
        <v>45222</v>
      </c>
      <c r="C21" s="68">
        <v>6.6</v>
      </c>
      <c r="D21" s="68">
        <v>9</v>
      </c>
      <c r="E21" s="68">
        <v>27.55</v>
      </c>
      <c r="F21" s="68">
        <v>29.63</v>
      </c>
      <c r="G21" s="68">
        <v>0.47799999999999998</v>
      </c>
      <c r="H21" s="68">
        <v>0.45</v>
      </c>
      <c r="I21" s="68">
        <v>0.23</v>
      </c>
      <c r="J21" s="68">
        <v>8.0000000000000002E-3</v>
      </c>
      <c r="K21" s="70">
        <v>103510</v>
      </c>
      <c r="L21" s="63"/>
      <c r="N21" s="19"/>
      <c r="O21" s="48"/>
    </row>
    <row r="22" spans="1:23" ht="15" customHeight="1" x14ac:dyDescent="0.3">
      <c r="A22" s="10">
        <v>13</v>
      </c>
      <c r="B22" s="2">
        <f>'[1]2023'!B206</f>
        <v>45223</v>
      </c>
      <c r="C22" s="68">
        <v>13.1</v>
      </c>
      <c r="D22" s="68">
        <v>13.1</v>
      </c>
      <c r="E22" s="68">
        <v>23.53</v>
      </c>
      <c r="F22" s="68">
        <v>27.32</v>
      </c>
      <c r="G22" s="71">
        <v>1.3580000000000001</v>
      </c>
      <c r="H22" s="68">
        <v>1.18</v>
      </c>
      <c r="I22" s="68">
        <v>0.23</v>
      </c>
      <c r="J22" s="68">
        <v>8.0000000000000002E-3</v>
      </c>
      <c r="K22" s="70">
        <v>126070</v>
      </c>
      <c r="L22" s="62"/>
      <c r="N22" s="19"/>
      <c r="O22" s="48"/>
    </row>
    <row r="23" spans="1:23" x14ac:dyDescent="0.3">
      <c r="A23" s="10">
        <v>14</v>
      </c>
      <c r="B23" s="2">
        <f>'[1]2023'!B207</f>
        <v>45224</v>
      </c>
      <c r="C23" s="68">
        <v>9</v>
      </c>
      <c r="D23" s="68">
        <v>11.8</v>
      </c>
      <c r="E23" s="68">
        <v>29.37</v>
      </c>
      <c r="F23" s="68">
        <v>32.450000000000003</v>
      </c>
      <c r="G23" s="68">
        <v>0.63900000000000001</v>
      </c>
      <c r="H23" s="68">
        <v>0.57999999999999996</v>
      </c>
      <c r="I23" s="68">
        <v>0.25</v>
      </c>
      <c r="J23" s="69">
        <v>8.0000000000000002E-3</v>
      </c>
      <c r="K23" s="70">
        <v>24180</v>
      </c>
      <c r="L23" s="62"/>
      <c r="N23" s="19"/>
      <c r="O23" s="48"/>
    </row>
    <row r="24" spans="1:23" x14ac:dyDescent="0.3">
      <c r="A24" s="10">
        <v>15</v>
      </c>
      <c r="B24" s="2">
        <f>'[1]2023'!B208</f>
        <v>45225</v>
      </c>
      <c r="C24" s="68">
        <v>4.0999999999999996</v>
      </c>
      <c r="D24" s="68">
        <v>7.6</v>
      </c>
      <c r="E24" s="68">
        <v>26.28</v>
      </c>
      <c r="F24" s="68">
        <v>27.46</v>
      </c>
      <c r="G24" s="68">
        <v>0.34100000000000003</v>
      </c>
      <c r="H24" s="68">
        <v>0.33</v>
      </c>
      <c r="I24" s="68">
        <v>0.19</v>
      </c>
      <c r="J24" s="68">
        <v>7.0000000000000001E-3</v>
      </c>
      <c r="K24" s="70">
        <v>47740</v>
      </c>
      <c r="L24" s="64"/>
      <c r="N24" s="19"/>
      <c r="O24" s="48"/>
    </row>
    <row r="25" spans="1:23" x14ac:dyDescent="0.3">
      <c r="A25" s="10">
        <v>16</v>
      </c>
      <c r="B25" s="2">
        <f>'[1]2023'!B209</f>
        <v>45226</v>
      </c>
      <c r="C25" s="68">
        <v>3.1</v>
      </c>
      <c r="D25" s="68">
        <v>8.8000000000000007</v>
      </c>
      <c r="E25" s="68">
        <v>31.29</v>
      </c>
      <c r="F25" s="68">
        <v>32.35</v>
      </c>
      <c r="G25" s="68">
        <v>0.505</v>
      </c>
      <c r="H25" s="68">
        <v>0.49</v>
      </c>
      <c r="I25" s="68">
        <v>0.12</v>
      </c>
      <c r="J25" s="68">
        <v>4.0000000000000001E-3</v>
      </c>
      <c r="K25" s="70">
        <v>42250</v>
      </c>
      <c r="L25" s="64"/>
      <c r="N25" s="19"/>
      <c r="O25" s="48"/>
    </row>
    <row r="26" spans="1:23" x14ac:dyDescent="0.3">
      <c r="A26" s="10">
        <v>17</v>
      </c>
      <c r="B26" s="2">
        <f>'[1]2023'!B210</f>
        <v>45229</v>
      </c>
      <c r="C26" s="68">
        <v>18</v>
      </c>
      <c r="D26" s="68">
        <v>18.100000000000001</v>
      </c>
      <c r="E26" s="68">
        <v>19.52</v>
      </c>
      <c r="F26" s="68">
        <v>24.16</v>
      </c>
      <c r="G26" s="68">
        <v>0.58699999999999997</v>
      </c>
      <c r="H26" s="68">
        <v>0.48</v>
      </c>
      <c r="I26" s="68">
        <v>0.25</v>
      </c>
      <c r="J26" s="68">
        <v>0.01</v>
      </c>
      <c r="K26" s="70">
        <v>97030</v>
      </c>
      <c r="L26" s="19"/>
      <c r="N26" s="19"/>
      <c r="O26" s="48"/>
      <c r="P26" s="19"/>
    </row>
    <row r="27" spans="1:23" x14ac:dyDescent="0.3">
      <c r="A27" s="10">
        <v>18</v>
      </c>
      <c r="B27" s="2">
        <f>'[1]2023'!B211</f>
        <v>45230</v>
      </c>
      <c r="C27" s="68">
        <v>13.6</v>
      </c>
      <c r="D27" s="68">
        <v>7.6</v>
      </c>
      <c r="E27" s="68">
        <v>24.9</v>
      </c>
      <c r="F27" s="68">
        <v>29.08</v>
      </c>
      <c r="G27" s="68">
        <v>0.92300000000000004</v>
      </c>
      <c r="H27" s="68">
        <v>0.8</v>
      </c>
      <c r="I27" s="68">
        <v>0.31</v>
      </c>
      <c r="J27" s="69">
        <v>1.0999999999999999E-2</v>
      </c>
      <c r="K27" s="70">
        <v>92180</v>
      </c>
      <c r="L27" s="19"/>
      <c r="N27" s="19"/>
      <c r="O27" s="48"/>
      <c r="P27" s="19"/>
    </row>
    <row r="28" spans="1:23" x14ac:dyDescent="0.3">
      <c r="A28" s="10">
        <v>19</v>
      </c>
      <c r="B28" s="2">
        <f>'[1]2023'!B212</f>
        <v>45232</v>
      </c>
      <c r="C28" s="68">
        <v>11.2</v>
      </c>
      <c r="D28" s="68">
        <v>14.8</v>
      </c>
      <c r="E28" s="68">
        <v>23.76</v>
      </c>
      <c r="F28" s="68">
        <v>26.97</v>
      </c>
      <c r="G28" s="68">
        <v>0.66900000000000004</v>
      </c>
      <c r="H28" s="68">
        <v>0.59</v>
      </c>
      <c r="I28" s="68">
        <v>0.16</v>
      </c>
      <c r="J28" s="68">
        <v>6.0000000000000001E-3</v>
      </c>
      <c r="K28" s="70">
        <v>42640</v>
      </c>
      <c r="M28" s="19"/>
      <c r="N28" s="19"/>
      <c r="O28" s="48"/>
      <c r="P28" s="19"/>
      <c r="Q28" s="34"/>
      <c r="R28" s="34"/>
      <c r="S28" s="34"/>
      <c r="T28" s="34"/>
      <c r="U28" s="34"/>
      <c r="V28" s="34"/>
      <c r="W28" s="34"/>
    </row>
    <row r="29" spans="1:23" x14ac:dyDescent="0.3">
      <c r="A29" s="10">
        <v>20</v>
      </c>
      <c r="B29" s="2">
        <f>'[1]2023'!B213</f>
        <v>45233</v>
      </c>
      <c r="C29" s="68">
        <v>16.899999999999999</v>
      </c>
      <c r="D29" s="68">
        <v>15.5</v>
      </c>
      <c r="E29" s="68">
        <v>19.38</v>
      </c>
      <c r="F29" s="68">
        <v>23.66</v>
      </c>
      <c r="G29" s="68">
        <v>0.434</v>
      </c>
      <c r="H29" s="68">
        <v>0.36</v>
      </c>
      <c r="I29" s="68">
        <v>0.38</v>
      </c>
      <c r="J29" s="68">
        <v>1.6E-2</v>
      </c>
      <c r="K29" s="70">
        <v>43020</v>
      </c>
      <c r="M29" s="19"/>
      <c r="N29" s="19"/>
      <c r="O29" s="48"/>
      <c r="P29" s="19"/>
      <c r="Q29" s="35"/>
      <c r="R29" s="35"/>
      <c r="S29" s="35"/>
      <c r="T29" s="35"/>
      <c r="U29" s="35"/>
      <c r="V29" s="35"/>
      <c r="W29" s="35"/>
    </row>
    <row r="30" spans="1:23" x14ac:dyDescent="0.3">
      <c r="A30" s="10">
        <v>21</v>
      </c>
      <c r="B30" s="2">
        <f>'[1]2023'!B214</f>
        <v>45236</v>
      </c>
      <c r="C30" s="68">
        <v>20.399999999999999</v>
      </c>
      <c r="D30" s="68">
        <v>15</v>
      </c>
      <c r="E30" s="68">
        <v>18.75</v>
      </c>
      <c r="F30" s="68">
        <v>23.97</v>
      </c>
      <c r="G30" s="68">
        <v>0.75700000000000001</v>
      </c>
      <c r="H30" s="68">
        <v>0.6</v>
      </c>
      <c r="I30" s="68">
        <v>0.09</v>
      </c>
      <c r="J30" s="68">
        <v>4.0000000000000001E-3</v>
      </c>
      <c r="K30" s="70">
        <v>46720</v>
      </c>
      <c r="M30" s="19"/>
      <c r="N30" s="19"/>
      <c r="O30" s="48"/>
      <c r="P30" s="19"/>
      <c r="Q30" s="35"/>
      <c r="R30" s="35"/>
      <c r="S30" s="33"/>
      <c r="T30" s="33"/>
      <c r="U30" s="33"/>
      <c r="V30" s="33"/>
      <c r="W30" s="33"/>
    </row>
    <row r="31" spans="1:23" x14ac:dyDescent="0.3">
      <c r="A31" s="10">
        <v>22</v>
      </c>
      <c r="B31" s="2">
        <f>'[1]2023'!B215</f>
        <v>45237</v>
      </c>
      <c r="C31" s="68">
        <v>18.3</v>
      </c>
      <c r="D31" s="68">
        <v>12.9</v>
      </c>
      <c r="E31" s="68">
        <v>20.55</v>
      </c>
      <c r="F31" s="68">
        <v>25.4</v>
      </c>
      <c r="G31" s="68">
        <v>0.57599999999999996</v>
      </c>
      <c r="H31" s="68">
        <v>0.47</v>
      </c>
      <c r="I31" s="68">
        <v>0.1</v>
      </c>
      <c r="J31" s="68">
        <v>4.0000000000000001E-3</v>
      </c>
      <c r="K31" s="70">
        <v>72560</v>
      </c>
      <c r="M31" s="19"/>
      <c r="N31" s="19"/>
      <c r="O31" s="48"/>
      <c r="P31" s="19"/>
      <c r="Q31" s="13"/>
      <c r="R31" s="13"/>
      <c r="S31" s="32"/>
      <c r="T31" s="32"/>
      <c r="U31" s="32"/>
      <c r="V31" s="32"/>
      <c r="W31" s="32"/>
    </row>
    <row r="32" spans="1:23" x14ac:dyDescent="0.3">
      <c r="A32" s="10">
        <v>23</v>
      </c>
      <c r="B32" s="2">
        <f>'[1]2023'!B216</f>
        <v>45238</v>
      </c>
      <c r="C32" s="68">
        <v>16.2</v>
      </c>
      <c r="D32" s="68">
        <v>12</v>
      </c>
      <c r="E32" s="68">
        <v>19.649999999999999</v>
      </c>
      <c r="F32" s="68">
        <v>23.77</v>
      </c>
      <c r="G32" s="68">
        <v>0.58099999999999996</v>
      </c>
      <c r="H32" s="68">
        <v>0.49</v>
      </c>
      <c r="I32" s="68">
        <v>0.28999999999999998</v>
      </c>
      <c r="J32" s="68">
        <v>1.2E-2</v>
      </c>
      <c r="K32" s="70">
        <v>43160</v>
      </c>
      <c r="M32" s="19"/>
      <c r="N32" s="19"/>
      <c r="O32" s="48"/>
      <c r="P32" s="19"/>
      <c r="Q32" s="13"/>
      <c r="R32" s="13"/>
      <c r="S32" s="32"/>
      <c r="T32" s="32"/>
      <c r="U32" s="32"/>
      <c r="V32" s="32"/>
      <c r="W32" s="32"/>
    </row>
    <row r="33" spans="1:23" x14ac:dyDescent="0.3">
      <c r="A33" s="10">
        <v>24</v>
      </c>
      <c r="B33" s="2">
        <f>'[1]2023'!B217</f>
        <v>45239</v>
      </c>
      <c r="C33" s="68">
        <v>19.100000000000001</v>
      </c>
      <c r="D33" s="68">
        <v>15</v>
      </c>
      <c r="E33" s="68">
        <v>21.8</v>
      </c>
      <c r="F33" s="68">
        <v>27.32</v>
      </c>
      <c r="G33" s="68">
        <v>0.74399999999999999</v>
      </c>
      <c r="H33" s="68">
        <v>0.6</v>
      </c>
      <c r="I33" s="68">
        <v>0.5</v>
      </c>
      <c r="J33" s="68">
        <v>1.7999999999999999E-2</v>
      </c>
      <c r="K33" s="70">
        <v>48100</v>
      </c>
      <c r="M33" s="19"/>
      <c r="N33" s="19"/>
      <c r="O33" s="48"/>
      <c r="P33" s="19"/>
      <c r="Q33" s="13"/>
      <c r="R33" s="13"/>
      <c r="S33" s="32"/>
      <c r="T33" s="32"/>
      <c r="U33" s="32"/>
      <c r="V33" s="32"/>
      <c r="W33" s="32"/>
    </row>
    <row r="34" spans="1:23" x14ac:dyDescent="0.3">
      <c r="A34" s="21" t="s">
        <v>36</v>
      </c>
      <c r="B34" s="1"/>
      <c r="C34" s="56">
        <f t="shared" ref="C34:J34" si="0">AVERAGE(C10:C33)</f>
        <v>10.591666666666665</v>
      </c>
      <c r="D34" s="56">
        <f t="shared" si="0"/>
        <v>12.670833333333334</v>
      </c>
      <c r="E34" s="56">
        <f t="shared" si="0"/>
        <v>24.929999999999993</v>
      </c>
      <c r="F34" s="56">
        <f t="shared" si="0"/>
        <v>27.950833333333335</v>
      </c>
      <c r="G34" s="3">
        <f>AVERAGE(G10:G33)</f>
        <v>0.68904166666666677</v>
      </c>
      <c r="H34" s="3">
        <f t="shared" si="0"/>
        <v>0.61250000000000004</v>
      </c>
      <c r="I34" s="3">
        <f t="shared" si="0"/>
        <v>0.24208333333333332</v>
      </c>
      <c r="J34" s="39">
        <f t="shared" si="0"/>
        <v>8.666666666666668E-3</v>
      </c>
      <c r="K34" s="49"/>
      <c r="M34" s="49"/>
      <c r="N34" s="49"/>
      <c r="O34" s="7"/>
      <c r="P34" s="35"/>
      <c r="Q34" s="13"/>
      <c r="R34" s="13"/>
      <c r="S34" s="32"/>
      <c r="T34" s="32"/>
      <c r="U34" s="32"/>
      <c r="V34" s="32"/>
      <c r="W34" s="32"/>
    </row>
    <row r="35" spans="1:23" x14ac:dyDescent="0.3">
      <c r="A35" s="9"/>
      <c r="C35" s="16"/>
      <c r="D35" s="16"/>
      <c r="E35" s="16"/>
      <c r="F35" s="16"/>
      <c r="G35" s="16"/>
      <c r="H35" s="16"/>
      <c r="I35" s="16"/>
      <c r="J35" s="16"/>
      <c r="O35" s="7"/>
    </row>
    <row r="36" spans="1:23" x14ac:dyDescent="0.3">
      <c r="A36" s="18" t="s">
        <v>41</v>
      </c>
      <c r="C36" s="16"/>
      <c r="D36" s="16"/>
      <c r="E36" s="17"/>
      <c r="F36" s="17"/>
      <c r="G36" s="17"/>
      <c r="H36" s="17"/>
      <c r="I36" s="17"/>
      <c r="J36" s="17"/>
      <c r="O36" s="7"/>
    </row>
    <row r="37" spans="1:23" x14ac:dyDescent="0.3">
      <c r="A37" s="18" t="s">
        <v>40</v>
      </c>
      <c r="C37" s="16"/>
      <c r="D37" s="16"/>
      <c r="O37" s="7"/>
    </row>
    <row r="38" spans="1:23" ht="15" thickBot="1" x14ac:dyDescent="0.35">
      <c r="A38" s="22"/>
      <c r="B38" s="5"/>
      <c r="C38" s="23"/>
      <c r="D38" s="23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23" ht="15" thickBot="1" x14ac:dyDescent="0.35"/>
    <row r="40" spans="1:23" ht="24" thickBot="1" x14ac:dyDescent="0.5">
      <c r="A40" s="88" t="s">
        <v>32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9"/>
      <c r="O41" s="7"/>
    </row>
    <row r="42" spans="1:23" x14ac:dyDescent="0.3">
      <c r="A42" s="75" t="s">
        <v>8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O42" s="7"/>
    </row>
    <row r="43" spans="1:23" ht="18" customHeight="1" x14ac:dyDescent="0.3">
      <c r="A43" s="93" t="s">
        <v>53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5"/>
      <c r="O43" s="7"/>
    </row>
    <row r="44" spans="1:23" ht="18" customHeight="1" x14ac:dyDescent="0.3">
      <c r="A44" s="93" t="s">
        <v>46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5"/>
      <c r="O44" s="7"/>
    </row>
    <row r="45" spans="1:23" x14ac:dyDescent="0.3">
      <c r="A45" s="75" t="s">
        <v>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O45" s="7"/>
    </row>
    <row r="46" spans="1:23" ht="18" customHeight="1" x14ac:dyDescent="0.3">
      <c r="A46" s="93" t="s">
        <v>47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  <c r="O46" s="7"/>
    </row>
    <row r="47" spans="1:23" ht="17.25" customHeight="1" x14ac:dyDescent="0.3">
      <c r="A47" s="93" t="s">
        <v>48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  <c r="O47" s="7"/>
    </row>
    <row r="48" spans="1:23" x14ac:dyDescent="0.3">
      <c r="A48" s="96" t="s">
        <v>58</v>
      </c>
      <c r="B48" s="96"/>
      <c r="C48" s="97" t="s">
        <v>10</v>
      </c>
      <c r="D48" s="98" t="s">
        <v>52</v>
      </c>
      <c r="E48" s="100" t="s">
        <v>59</v>
      </c>
      <c r="F48" s="101"/>
      <c r="G48" s="101"/>
      <c r="H48" s="101"/>
      <c r="I48" s="101"/>
      <c r="J48" s="101"/>
      <c r="K48" s="101"/>
      <c r="L48" s="101"/>
      <c r="M48" s="102"/>
      <c r="O48" s="7"/>
    </row>
    <row r="49" spans="1:15" x14ac:dyDescent="0.3">
      <c r="A49" s="96"/>
      <c r="B49" s="96"/>
      <c r="C49" s="97"/>
      <c r="D49" s="99"/>
      <c r="E49" s="103"/>
      <c r="F49" s="104"/>
      <c r="G49" s="104"/>
      <c r="H49" s="104"/>
      <c r="I49" s="104"/>
      <c r="J49" s="104"/>
      <c r="K49" s="104"/>
      <c r="L49" s="104"/>
      <c r="M49" s="105"/>
      <c r="O49" s="7"/>
    </row>
    <row r="50" spans="1:15" ht="15" customHeight="1" x14ac:dyDescent="0.3">
      <c r="A50" s="106" t="s">
        <v>11</v>
      </c>
      <c r="B50" s="106"/>
      <c r="C50" s="50" t="s">
        <v>5</v>
      </c>
      <c r="D50" s="58">
        <f>D34</f>
        <v>12.670833333333334</v>
      </c>
      <c r="E50" s="107" t="s">
        <v>33</v>
      </c>
      <c r="F50" s="108"/>
      <c r="G50" s="108"/>
      <c r="H50" s="108"/>
      <c r="I50" s="108"/>
      <c r="J50" s="108"/>
      <c r="K50" s="108"/>
      <c r="L50" s="108"/>
      <c r="M50" s="109"/>
      <c r="O50" s="7"/>
    </row>
    <row r="51" spans="1:15" ht="15" customHeight="1" x14ac:dyDescent="0.3">
      <c r="A51" s="106" t="s">
        <v>12</v>
      </c>
      <c r="B51" s="106"/>
      <c r="C51" s="50" t="s">
        <v>13</v>
      </c>
      <c r="D51" s="58">
        <f>C34</f>
        <v>10.591666666666665</v>
      </c>
      <c r="E51" s="107" t="s">
        <v>33</v>
      </c>
      <c r="F51" s="108"/>
      <c r="G51" s="108"/>
      <c r="H51" s="108"/>
      <c r="I51" s="108"/>
      <c r="J51" s="108"/>
      <c r="K51" s="108"/>
      <c r="L51" s="108"/>
      <c r="M51" s="109"/>
      <c r="O51" s="7"/>
    </row>
    <row r="52" spans="1:15" ht="15" customHeight="1" x14ac:dyDescent="0.3">
      <c r="A52" s="106" t="s">
        <v>14</v>
      </c>
      <c r="B52" s="106"/>
      <c r="C52" s="50" t="s">
        <v>4</v>
      </c>
      <c r="D52" s="58">
        <f>E34</f>
        <v>24.929999999999993</v>
      </c>
      <c r="E52" s="107" t="s">
        <v>33</v>
      </c>
      <c r="F52" s="108"/>
      <c r="G52" s="108"/>
      <c r="H52" s="108"/>
      <c r="I52" s="108"/>
      <c r="J52" s="108"/>
      <c r="K52" s="108"/>
      <c r="L52" s="108"/>
      <c r="M52" s="109"/>
      <c r="O52" s="7"/>
    </row>
    <row r="53" spans="1:15" ht="15.75" customHeight="1" x14ac:dyDescent="0.3">
      <c r="A53" s="106" t="s">
        <v>14</v>
      </c>
      <c r="B53" s="106"/>
      <c r="C53" s="50" t="s">
        <v>15</v>
      </c>
      <c r="D53" s="58">
        <f>F34</f>
        <v>27.950833333333335</v>
      </c>
      <c r="E53" s="107" t="s">
        <v>33</v>
      </c>
      <c r="F53" s="108"/>
      <c r="G53" s="108"/>
      <c r="H53" s="108"/>
      <c r="I53" s="108"/>
      <c r="J53" s="108"/>
      <c r="K53" s="108"/>
      <c r="L53" s="108"/>
      <c r="M53" s="109"/>
      <c r="O53" s="7"/>
    </row>
    <row r="54" spans="1:15" x14ac:dyDescent="0.3">
      <c r="A54" s="110" t="s">
        <v>16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O54" s="7"/>
    </row>
    <row r="55" spans="1:15" ht="15" customHeight="1" x14ac:dyDescent="0.3">
      <c r="A55" s="96" t="s">
        <v>58</v>
      </c>
      <c r="B55" s="96"/>
      <c r="C55" s="112" t="s">
        <v>10</v>
      </c>
      <c r="D55" s="112" t="s">
        <v>52</v>
      </c>
      <c r="E55" s="100" t="s">
        <v>59</v>
      </c>
      <c r="F55" s="101"/>
      <c r="G55" s="101"/>
      <c r="H55" s="101"/>
      <c r="I55" s="101"/>
      <c r="J55" s="101"/>
      <c r="K55" s="101"/>
      <c r="L55" s="101"/>
      <c r="M55" s="102"/>
      <c r="O55" s="7"/>
    </row>
    <row r="56" spans="1:15" x14ac:dyDescent="0.3">
      <c r="A56" s="96"/>
      <c r="B56" s="96"/>
      <c r="C56" s="113"/>
      <c r="D56" s="113"/>
      <c r="E56" s="103"/>
      <c r="F56" s="104"/>
      <c r="G56" s="104"/>
      <c r="H56" s="104"/>
      <c r="I56" s="104"/>
      <c r="J56" s="104"/>
      <c r="K56" s="104"/>
      <c r="L56" s="104"/>
      <c r="M56" s="105"/>
      <c r="O56" s="7"/>
    </row>
    <row r="57" spans="1:15" x14ac:dyDescent="0.3">
      <c r="A57" s="106" t="s">
        <v>17</v>
      </c>
      <c r="B57" s="106"/>
      <c r="C57" s="50" t="s">
        <v>5</v>
      </c>
      <c r="D57" s="51">
        <f>G34</f>
        <v>0.68904166666666677</v>
      </c>
      <c r="E57" s="107" t="s">
        <v>33</v>
      </c>
      <c r="F57" s="108"/>
      <c r="G57" s="108"/>
      <c r="H57" s="108"/>
      <c r="I57" s="108"/>
      <c r="J57" s="108"/>
      <c r="K57" s="109"/>
      <c r="L57" s="60"/>
      <c r="M57" s="61"/>
      <c r="O57" s="7"/>
    </row>
    <row r="58" spans="1:15" ht="15" customHeight="1" x14ac:dyDescent="0.3">
      <c r="A58" s="106" t="s">
        <v>18</v>
      </c>
      <c r="B58" s="106"/>
      <c r="C58" s="50" t="s">
        <v>19</v>
      </c>
      <c r="D58" s="12">
        <v>46.79</v>
      </c>
      <c r="E58" s="107">
        <v>50</v>
      </c>
      <c r="F58" s="108"/>
      <c r="G58" s="108"/>
      <c r="H58" s="108"/>
      <c r="I58" s="108"/>
      <c r="J58" s="108"/>
      <c r="K58" s="109"/>
      <c r="L58" s="60"/>
      <c r="M58" s="61"/>
      <c r="O58" s="7"/>
    </row>
    <row r="59" spans="1:15" ht="15" customHeight="1" x14ac:dyDescent="0.3">
      <c r="A59" s="106" t="s">
        <v>20</v>
      </c>
      <c r="B59" s="106"/>
      <c r="C59" s="50" t="s">
        <v>19</v>
      </c>
      <c r="D59" s="42">
        <v>0.25</v>
      </c>
      <c r="E59" s="107">
        <v>5</v>
      </c>
      <c r="F59" s="108"/>
      <c r="G59" s="108"/>
      <c r="H59" s="108"/>
      <c r="I59" s="108"/>
      <c r="J59" s="108"/>
      <c r="K59" s="109"/>
      <c r="L59" s="60"/>
      <c r="M59" s="61"/>
      <c r="O59" s="7"/>
    </row>
    <row r="60" spans="1:15" ht="15" customHeight="1" x14ac:dyDescent="0.3">
      <c r="A60" s="106" t="s">
        <v>21</v>
      </c>
      <c r="B60" s="106"/>
      <c r="C60" s="50" t="s">
        <v>19</v>
      </c>
      <c r="D60" s="42">
        <v>0.08</v>
      </c>
      <c r="E60" s="107">
        <v>4</v>
      </c>
      <c r="F60" s="108"/>
      <c r="G60" s="108"/>
      <c r="H60" s="108"/>
      <c r="I60" s="108"/>
      <c r="J60" s="108"/>
      <c r="K60" s="109"/>
      <c r="L60" s="60"/>
      <c r="M60" s="61"/>
      <c r="O60" s="7"/>
    </row>
    <row r="61" spans="1:15" ht="15" customHeight="1" x14ac:dyDescent="0.3">
      <c r="A61" s="106" t="s">
        <v>22</v>
      </c>
      <c r="B61" s="106"/>
      <c r="C61" s="50" t="s">
        <v>19</v>
      </c>
      <c r="D61" s="12">
        <v>9.68</v>
      </c>
      <c r="E61" s="107">
        <v>100</v>
      </c>
      <c r="F61" s="108"/>
      <c r="G61" s="108"/>
      <c r="H61" s="108"/>
      <c r="I61" s="108"/>
      <c r="J61" s="108"/>
      <c r="K61" s="109"/>
      <c r="L61" s="60"/>
      <c r="M61" s="61"/>
      <c r="O61" s="7"/>
    </row>
    <row r="62" spans="1:15" ht="15" customHeight="1" x14ac:dyDescent="0.3">
      <c r="A62" s="106" t="s">
        <v>23</v>
      </c>
      <c r="B62" s="106"/>
      <c r="C62" s="50" t="s">
        <v>19</v>
      </c>
      <c r="D62" s="42">
        <v>0.42</v>
      </c>
      <c r="E62" s="107">
        <v>18</v>
      </c>
      <c r="F62" s="108"/>
      <c r="G62" s="108"/>
      <c r="H62" s="108"/>
      <c r="I62" s="108"/>
      <c r="J62" s="108"/>
      <c r="K62" s="109"/>
      <c r="L62" s="60"/>
      <c r="M62" s="61"/>
      <c r="O62" s="7"/>
    </row>
    <row r="63" spans="1:15" ht="15" customHeight="1" x14ac:dyDescent="0.3">
      <c r="A63" s="106" t="s">
        <v>24</v>
      </c>
      <c r="B63" s="106"/>
      <c r="C63" s="50" t="s">
        <v>19</v>
      </c>
      <c r="D63" s="12">
        <v>4393.59</v>
      </c>
      <c r="E63" s="107">
        <v>500</v>
      </c>
      <c r="F63" s="108"/>
      <c r="G63" s="108"/>
      <c r="H63" s="108"/>
      <c r="I63" s="108"/>
      <c r="J63" s="108"/>
      <c r="K63" s="109"/>
      <c r="L63" s="60"/>
      <c r="M63" s="61"/>
      <c r="O63" s="7"/>
    </row>
    <row r="64" spans="1:15" ht="15" customHeight="1" x14ac:dyDescent="0.3">
      <c r="A64" s="106" t="s">
        <v>25</v>
      </c>
      <c r="B64" s="106"/>
      <c r="C64" s="50" t="s">
        <v>19</v>
      </c>
      <c r="D64" s="12">
        <v>20.05</v>
      </c>
      <c r="E64" s="107">
        <v>240</v>
      </c>
      <c r="F64" s="108"/>
      <c r="G64" s="108"/>
      <c r="H64" s="108"/>
      <c r="I64" s="108"/>
      <c r="J64" s="108"/>
      <c r="K64" s="109"/>
      <c r="L64" s="60"/>
      <c r="M64" s="61"/>
      <c r="O64" s="7"/>
    </row>
    <row r="65" spans="1:15" ht="15" customHeight="1" x14ac:dyDescent="0.3">
      <c r="A65" s="106" t="s">
        <v>26</v>
      </c>
      <c r="B65" s="106"/>
      <c r="C65" s="50" t="s">
        <v>19</v>
      </c>
      <c r="D65" s="12">
        <v>169.53</v>
      </c>
      <c r="E65" s="107">
        <v>250</v>
      </c>
      <c r="F65" s="108"/>
      <c r="G65" s="108"/>
      <c r="H65" s="108"/>
      <c r="I65" s="108"/>
      <c r="J65" s="108"/>
      <c r="K65" s="109"/>
      <c r="L65" s="60"/>
      <c r="M65" s="61"/>
      <c r="O65" s="7"/>
    </row>
    <row r="66" spans="1:15" ht="15" customHeight="1" x14ac:dyDescent="0.3">
      <c r="A66" s="106" t="s">
        <v>27</v>
      </c>
      <c r="B66" s="106"/>
      <c r="C66" s="50" t="s">
        <v>6</v>
      </c>
      <c r="D66" s="45">
        <f>J34</f>
        <v>8.666666666666668E-3</v>
      </c>
      <c r="E66" s="107" t="s">
        <v>33</v>
      </c>
      <c r="F66" s="108"/>
      <c r="G66" s="108"/>
      <c r="H66" s="108"/>
      <c r="I66" s="108"/>
      <c r="J66" s="108"/>
      <c r="K66" s="109"/>
      <c r="L66" s="60"/>
      <c r="M66" s="61"/>
      <c r="O66" s="7"/>
    </row>
    <row r="67" spans="1:15" ht="15" customHeight="1" x14ac:dyDescent="0.3">
      <c r="A67" s="106" t="s">
        <v>28</v>
      </c>
      <c r="B67" s="106"/>
      <c r="C67" s="50" t="s">
        <v>19</v>
      </c>
      <c r="D67" s="12">
        <v>3.36</v>
      </c>
      <c r="E67" s="107">
        <v>30</v>
      </c>
      <c r="F67" s="108"/>
      <c r="G67" s="108"/>
      <c r="H67" s="108"/>
      <c r="I67" s="108"/>
      <c r="J67" s="108"/>
      <c r="K67" s="109"/>
      <c r="L67" s="60"/>
      <c r="M67" s="61"/>
      <c r="O67" s="7"/>
    </row>
    <row r="68" spans="1:15" x14ac:dyDescent="0.3">
      <c r="A68" s="106" t="s">
        <v>29</v>
      </c>
      <c r="B68" s="106"/>
      <c r="C68" s="50" t="s">
        <v>19</v>
      </c>
      <c r="D68" s="42">
        <v>0.13</v>
      </c>
      <c r="E68" s="107">
        <v>5</v>
      </c>
      <c r="F68" s="108"/>
      <c r="G68" s="108"/>
      <c r="H68" s="108"/>
      <c r="I68" s="108"/>
      <c r="J68" s="108"/>
      <c r="K68" s="109"/>
      <c r="L68" s="60"/>
      <c r="M68" s="61"/>
      <c r="O68" s="7"/>
    </row>
    <row r="69" spans="1:15" ht="15" customHeight="1" x14ac:dyDescent="0.3">
      <c r="A69" s="106" t="s">
        <v>30</v>
      </c>
      <c r="B69" s="106"/>
      <c r="C69" s="50" t="s">
        <v>19</v>
      </c>
      <c r="D69" s="12">
        <v>2.75</v>
      </c>
      <c r="E69" s="107">
        <v>10</v>
      </c>
      <c r="F69" s="108"/>
      <c r="G69" s="108"/>
      <c r="H69" s="108"/>
      <c r="I69" s="108"/>
      <c r="J69" s="108"/>
      <c r="K69" s="109"/>
      <c r="L69" s="60"/>
      <c r="M69" s="61"/>
      <c r="O69" s="7"/>
    </row>
    <row r="70" spans="1:15" ht="15" customHeight="1" x14ac:dyDescent="0.3">
      <c r="A70" s="106" t="s">
        <v>49</v>
      </c>
      <c r="B70" s="106"/>
      <c r="C70" s="50" t="s">
        <v>19</v>
      </c>
      <c r="D70" s="12">
        <v>1008.42</v>
      </c>
      <c r="E70" s="107" t="s">
        <v>33</v>
      </c>
      <c r="F70" s="108"/>
      <c r="G70" s="108"/>
      <c r="H70" s="108"/>
      <c r="I70" s="108"/>
      <c r="J70" s="108"/>
      <c r="K70" s="109"/>
      <c r="L70" s="60"/>
      <c r="M70" s="61"/>
      <c r="O70" s="7"/>
    </row>
    <row r="71" spans="1:15" ht="15" customHeight="1" x14ac:dyDescent="0.3">
      <c r="A71" s="106" t="s">
        <v>50</v>
      </c>
      <c r="B71" s="106"/>
      <c r="C71" s="50" t="s">
        <v>5</v>
      </c>
      <c r="D71" s="66">
        <v>9.0999999999999998E-2</v>
      </c>
      <c r="E71" s="107" t="s">
        <v>33</v>
      </c>
      <c r="F71" s="108"/>
      <c r="G71" s="108"/>
      <c r="H71" s="108"/>
      <c r="I71" s="108"/>
      <c r="J71" s="108"/>
      <c r="K71" s="109"/>
      <c r="L71" s="60"/>
      <c r="M71" s="61"/>
      <c r="O71" s="7"/>
    </row>
    <row r="72" spans="1:15" ht="15" customHeight="1" x14ac:dyDescent="0.3">
      <c r="A72" s="114" t="s">
        <v>42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O72" s="7"/>
    </row>
    <row r="73" spans="1:15" ht="24.75" customHeight="1" x14ac:dyDescent="0.3">
      <c r="A73" s="116" t="s">
        <v>44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O73" s="7"/>
    </row>
    <row r="74" spans="1:15" ht="15" customHeight="1" x14ac:dyDescent="0.3">
      <c r="A74" s="114" t="s">
        <v>43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O74" s="7"/>
    </row>
    <row r="75" spans="1:15" ht="25.5" customHeight="1" x14ac:dyDescent="0.3">
      <c r="A75" s="116" t="s">
        <v>45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O75" s="7"/>
    </row>
    <row r="76" spans="1:15" ht="18" customHeight="1" thickBot="1" x14ac:dyDescent="0.35">
      <c r="A76" s="118" t="s">
        <v>51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5"/>
      <c r="O76" s="6"/>
    </row>
    <row r="77" spans="1:15" ht="1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5" ht="1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65">
    <mergeCell ref="A45:M45"/>
    <mergeCell ref="A1:B2"/>
    <mergeCell ref="C1:N1"/>
    <mergeCell ref="O1:O2"/>
    <mergeCell ref="C2:N2"/>
    <mergeCell ref="A4:O4"/>
    <mergeCell ref="L8:O8"/>
    <mergeCell ref="A40:O40"/>
    <mergeCell ref="A42:M42"/>
    <mergeCell ref="A43:M43"/>
    <mergeCell ref="A44:M44"/>
    <mergeCell ref="A46:M46"/>
    <mergeCell ref="A47:M47"/>
    <mergeCell ref="A48:B49"/>
    <mergeCell ref="C48:C49"/>
    <mergeCell ref="D48:D49"/>
    <mergeCell ref="E48:M49"/>
    <mergeCell ref="A50:B50"/>
    <mergeCell ref="E50:M50"/>
    <mergeCell ref="A51:B51"/>
    <mergeCell ref="E51:M51"/>
    <mergeCell ref="A52:B52"/>
    <mergeCell ref="E52:M52"/>
    <mergeCell ref="A53:B53"/>
    <mergeCell ref="E53:M53"/>
    <mergeCell ref="A54:M54"/>
    <mergeCell ref="A55:B56"/>
    <mergeCell ref="C55:C56"/>
    <mergeCell ref="D55:D56"/>
    <mergeCell ref="E55:M56"/>
    <mergeCell ref="A57:B57"/>
    <mergeCell ref="E57:K57"/>
    <mergeCell ref="A58:B58"/>
    <mergeCell ref="E58:K58"/>
    <mergeCell ref="A59:B59"/>
    <mergeCell ref="E59:K59"/>
    <mergeCell ref="A60:B60"/>
    <mergeCell ref="E60:K60"/>
    <mergeCell ref="A61:B61"/>
    <mergeCell ref="E61:K61"/>
    <mergeCell ref="A62:B62"/>
    <mergeCell ref="E62:K62"/>
    <mergeCell ref="A63:B63"/>
    <mergeCell ref="E63:K63"/>
    <mergeCell ref="A64:B64"/>
    <mergeCell ref="E64:K64"/>
    <mergeCell ref="A65:B65"/>
    <mergeCell ref="E65:K65"/>
    <mergeCell ref="A66:B66"/>
    <mergeCell ref="E66:K66"/>
    <mergeCell ref="A67:B67"/>
    <mergeCell ref="E67:K67"/>
    <mergeCell ref="A68:B68"/>
    <mergeCell ref="E68:K68"/>
    <mergeCell ref="A69:B69"/>
    <mergeCell ref="E69:K69"/>
    <mergeCell ref="A70:B70"/>
    <mergeCell ref="E70:K70"/>
    <mergeCell ref="A71:B71"/>
    <mergeCell ref="E71:K71"/>
    <mergeCell ref="A72:M72"/>
    <mergeCell ref="A73:M73"/>
    <mergeCell ref="A74:M74"/>
    <mergeCell ref="A75:M75"/>
    <mergeCell ref="A76:M7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k 9 k V M a M p Q O k A A A A 9 Q A A A B I A H A B D b 2 5 m a W c v U G F j a 2 F n Z S 5 4 b W w g o h g A K K A U A A A A A A A A A A A A A A A A A A A A A A A A A A A A h Y 9 B D o I w F E S v Q r q n R Y w G y a c s X J l I Y q I x b p t S o R E + h h b L 3 V x 4 J K 8 g R l F 3 L m f e W 8 z c r z d I + 7 r y L q o 1 u s G E T G h A P I W y y T U W C e n s 0 Y 9 I y m E j 5 E k U y h t k N H F v 8 o S U 1 p 5 j x p x z 1 E 1 p 0 x Y s D I I J O 2 T r r S x V L c h H 1 v 9 l X 6 O x A q U i H P a v M T y k i 4 j O 5 s M k Y G M H m c Y v D w f 2 p D 8 l L L v K d q 3 i 2 v q r H b A x A n t f 4 A 9 Q S w M E F A A C A A g A C k 9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p P Z F Q o i k e 4 D g A A A B E A A A A T A B w A R m 9 y b X V s Y X M v U 2 V j d G l v b j E u b S C i G A A o o B Q A A A A A A A A A A A A A A A A A A A A A A A A A A A A r T k 0 u y c z P U w i G 0 I b W A F B L A Q I t A B Q A A g A I A A p P Z F T G j K U D p A A A A P U A A A A S A A A A A A A A A A A A A A A A A A A A A A B D b 2 5 m a W c v U G F j a 2 F n Z S 5 4 b W x Q S w E C L Q A U A A I A C A A K T 2 R U D 8 r p q 6 Q A A A D p A A A A E w A A A A A A A A A A A A A A A A D w A A A A W 0 N v b n R l b n R f V H l w Z X N d L n h t b F B L A Q I t A B Q A A g A I A A p P Z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m A d L i 0 z n o Q L C l s i p 0 m t U 6 A A A A A A I A A A A A A A N m A A D A A A A A E A A A A K m 3 x f y B M o o I N P h N 6 F V C j N w A A A A A B I A A A K A A A A A Q A A A A I 6 w K O 4 a w Q g P 9 3 6 V U J p F u h l A A A A D x K N C t N G r D n I N b W b E v 5 1 Q u U V Q u L i f x M i m E 9 N / x Z S y 4 d x l D c S 7 D j E m t S C Z / q P / R a J l 8 M Q p g Y a a R / B A l k S U P U k d K R v 9 r w c W c e Q G 5 4 U I M N g x l q x Q A A A A G Q X 7 U 3 o U V x L q v 8 V P t i 3 d A m S 6 z h Q = = < / D a t a M a s h u p > 
</file>

<file path=customXml/itemProps1.xml><?xml version="1.0" encoding="utf-8"?>
<ds:datastoreItem xmlns:ds="http://schemas.openxmlformats.org/officeDocument/2006/customXml" ds:itemID="{721FCEB7-5286-422D-B713-55C47D0A44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Lotto 1</vt:lpstr>
      <vt:lpstr>Lotto 2</vt:lpstr>
      <vt:lpstr>Lotto 3</vt:lpstr>
      <vt:lpstr>Lotto 4</vt:lpstr>
      <vt:lpstr>Lotto 5</vt:lpstr>
      <vt:lpstr>Lotto 6</vt:lpstr>
      <vt:lpstr>Lotto 7</vt:lpstr>
      <vt:lpstr>Lotto 8</vt:lpstr>
      <vt:lpstr>Lotto 9</vt:lpstr>
      <vt:lpstr>Lotto 10</vt:lpstr>
      <vt:lpstr>Lotto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2024-04-05T15:36:07Z</dcterms:modified>
</cp:coreProperties>
</file>